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charts/chart5.xml" ContentType="application/vnd.openxmlformats-officedocument.drawingml.chart+xml"/>
  <Override PartName="/xl/drawings/drawing5.xml" ContentType="application/vnd.openxmlformats-officedocument.drawing+xml"/>
  <Override PartName="/xl/tables/table1.xml" ContentType="application/vnd.openxmlformats-officedocument.spreadsheetml.table+xml"/>
  <Override PartName="/xl/drawings/drawing6.xml" ContentType="application/vnd.openxmlformats-officedocument.drawing+xml"/>
  <Override PartName="/xl/tables/table2.xml" ContentType="application/vnd.openxmlformats-officedocument.spreadsheetml.table+xml"/>
  <Override PartName="/xl/drawings/drawing7.xml" ContentType="application/vnd.openxmlformats-officedocument.drawing+xml"/>
  <Override PartName="/xl/tables/table3.xml" ContentType="application/vnd.openxmlformats-officedocument.spreadsheetml.table+xml"/>
  <Override PartName="/xl/drawings/drawing8.xml" ContentType="application/vnd.openxmlformats-officedocument.drawing+xml"/>
  <Override PartName="/xl/tables/table4.xml" ContentType="application/vnd.openxmlformats-officedocument.spreadsheetml.table+xml"/>
  <Override PartName="/xl/drawings/drawing9.xml" ContentType="application/vnd.openxmlformats-officedocument.drawing+xml"/>
  <Override PartName="/xl/tables/table5.xml" ContentType="application/vnd.openxmlformats-officedocument.spreadsheetml.table+xml"/>
  <Override PartName="/xl/drawings/drawing10.xml" ContentType="application/vnd.openxmlformats-officedocument.drawing+xml"/>
  <Override PartName="/xl/tables/table6.xml" ContentType="application/vnd.openxmlformats-officedocument.spreadsheetml.table+xml"/>
  <Override PartName="/xl/drawings/drawing11.xml" ContentType="application/vnd.openxmlformats-officedocument.drawing+xml"/>
  <Override PartName="/xl/tables/table7.xml" ContentType="application/vnd.openxmlformats-officedocument.spreadsheetml.table+xml"/>
  <Override PartName="/xl/drawings/drawing12.xml" ContentType="application/vnd.openxmlformats-officedocument.drawing+xml"/>
  <Override PartName="/xl/tables/table8.xml" ContentType="application/vnd.openxmlformats-officedocument.spreadsheetml.table+xml"/>
  <Override PartName="/xl/drawings/drawing13.xml" ContentType="application/vnd.openxmlformats-officedocument.drawing+xml"/>
  <Override PartName="/xl/tables/table9.xml" ContentType="application/vnd.openxmlformats-officedocument.spreadsheetml.table+xml"/>
  <Override PartName="/xl/drawings/drawing14.xml" ContentType="application/vnd.openxmlformats-officedocument.drawing+xml"/>
  <Override PartName="/xl/tables/table10.xml" ContentType="application/vnd.openxmlformats-officedocument.spreadsheetml.table+xml"/>
  <Override PartName="/xl/drawings/drawing15.xml" ContentType="application/vnd.openxmlformats-officedocument.drawing+xml"/>
  <Override PartName="/xl/tables/table11.xml" ContentType="application/vnd.openxmlformats-officedocument.spreadsheetml.table+xml"/>
  <Override PartName="/xl/drawings/drawing16.xml" ContentType="application/vnd.openxmlformats-officedocument.drawing+xml"/>
  <Override PartName="/xl/tables/table12.xml" ContentType="application/vnd.openxmlformats-officedocument.spreadsheetml.table+xml"/>
  <Override PartName="/xl/drawings/drawing17.xml" ContentType="application/vnd.openxmlformats-officedocument.drawing+xml"/>
  <Override PartName="/xl/tables/table13.xml" ContentType="application/vnd.openxmlformats-officedocument.spreadsheetml.table+xml"/>
  <Override PartName="/xl/drawings/drawing18.xml" ContentType="application/vnd.openxmlformats-officedocument.drawing+xml"/>
  <Override PartName="/xl/tables/table14.xml" ContentType="application/vnd.openxmlformats-officedocument.spreadsheetml.table+xml"/>
  <Override PartName="/xl/drawings/drawing19.xml" ContentType="application/vnd.openxmlformats-officedocument.drawing+xml"/>
  <Override PartName="/xl/tables/table15.xml" ContentType="application/vnd.openxmlformats-officedocument.spreadsheetml.table+xml"/>
  <Override PartName="/xl/drawings/drawing20.xml" ContentType="application/vnd.openxmlformats-officedocument.drawing+xml"/>
  <Override PartName="/xl/tables/table16.xml" ContentType="application/vnd.openxmlformats-officedocument.spreadsheetml.table+xml"/>
  <Override PartName="/xl/drawings/drawing21.xml" ContentType="application/vnd.openxmlformats-officedocument.drawing+xml"/>
  <Override PartName="/xl/tables/table17.xml" ContentType="application/vnd.openxmlformats-officedocument.spreadsheetml.table+xml"/>
  <Override PartName="/xl/drawings/drawing22.xml" ContentType="application/vnd.openxmlformats-officedocument.drawing+xml"/>
  <Override PartName="/xl/tables/table18.xml" ContentType="application/vnd.openxmlformats-officedocument.spreadsheetml.table+xml"/>
  <Override PartName="/xl/drawings/drawing23.xml" ContentType="application/vnd.openxmlformats-officedocument.drawing+xml"/>
  <Override PartName="/xl/tables/table19.xml" ContentType="application/vnd.openxmlformats-officedocument.spreadsheetml.table+xml"/>
  <Override PartName="/xl/drawings/drawing24.xml" ContentType="application/vnd.openxmlformats-officedocument.drawing+xml"/>
  <Override PartName="/xl/tables/table20.xml" ContentType="application/vnd.openxmlformats-officedocument.spreadsheetml.table+xml"/>
  <Override PartName="/xl/drawings/drawing25.xml" ContentType="application/vnd.openxmlformats-officedocument.drawing+xml"/>
  <Override PartName="/xl/tables/table21.xml" ContentType="application/vnd.openxmlformats-officedocument.spreadsheetml.table+xml"/>
  <Override PartName="/xl/drawings/drawing26.xml" ContentType="application/vnd.openxmlformats-officedocument.drawing+xml"/>
  <Override PartName="/xl/tables/table22.xml" ContentType="application/vnd.openxmlformats-officedocument.spreadsheetml.table+xml"/>
  <Override PartName="/xl/drawings/drawing27.xml" ContentType="application/vnd.openxmlformats-officedocument.drawing+xml"/>
  <Override PartName="/xl/tables/table23.xml" ContentType="application/vnd.openxmlformats-officedocument.spreadsheetml.table+xml"/>
  <Override PartName="/xl/drawings/drawing28.xml" ContentType="application/vnd.openxmlformats-officedocument.drawing+xml"/>
  <Override PartName="/xl/tables/table24.xml" ContentType="application/vnd.openxmlformats-officedocument.spreadsheetml.table+xml"/>
  <Override PartName="/xl/drawings/drawing29.xml" ContentType="application/vnd.openxmlformats-officedocument.drawing+xml"/>
  <Override PartName="/xl/tables/table25.xml" ContentType="application/vnd.openxmlformats-officedocument.spreadsheetml.table+xml"/>
  <Override PartName="/xl/drawings/drawing30.xml" ContentType="application/vnd.openxmlformats-officedocument.drawing+xml"/>
  <Override PartName="/xl/tables/table26.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309"/>
  <workbookPr autoCompressPictures="0"/>
  <mc:AlternateContent xmlns:mc="http://schemas.openxmlformats.org/markup-compatibility/2006">
    <mc:Choice Requires="x15">
      <x15ac:absPath xmlns:x15ac="http://schemas.microsoft.com/office/spreadsheetml/2010/11/ac" url="/Users/Menoons/Desktop/"/>
    </mc:Choice>
  </mc:AlternateContent>
  <xr:revisionPtr revIDLastSave="0" documentId="8_{251526FF-4240-1E48-8085-343555C4CF2A}" xr6:coauthVersionLast="43" xr6:coauthVersionMax="43" xr10:uidLastSave="{00000000-0000-0000-0000-000000000000}"/>
  <bookViews>
    <workbookView xWindow="10120" yWindow="460" windowWidth="14040" windowHeight="14180" tabRatio="893" xr2:uid="{00000000-000D-0000-FFFF-FFFF00000000}"/>
  </bookViews>
  <sheets>
    <sheet name="Major Projects" sheetId="46" r:id="rId1"/>
    <sheet name="Projects" sheetId="45" r:id="rId2"/>
    <sheet name="Special Projects" sheetId="47" r:id="rId3"/>
    <sheet name="All Projects" sheetId="5" r:id="rId4"/>
    <sheet name="HR-Project Team Goals" sheetId="30" r:id="rId5"/>
    <sheet name="HR-Career Pathing" sheetId="31" r:id="rId6"/>
    <sheet name="HR-Officer Criteria" sheetId="32" r:id="rId7"/>
    <sheet name="HR-Recognition Award Program" sheetId="33" r:id="rId8"/>
    <sheet name="HR-Continuing Prof Education" sheetId="34" r:id="rId9"/>
    <sheet name="HR-Employee Wellness" sheetId="37" r:id="rId10"/>
    <sheet name="FS-Real Estate Program" sheetId="9" r:id="rId11"/>
    <sheet name="FS-VoIP Upgrade" sheetId="22" r:id="rId12"/>
    <sheet name="FS-Wireless Device Cost Anal" sheetId="19" r:id="rId13"/>
    <sheet name="OMWI-Training Module" sheetId="39" r:id="rId14"/>
    <sheet name="OMWI-Vendor Outreach" sheetId="40" r:id="rId15"/>
    <sheet name="OMWI-Vendor Database System" sheetId="41" r:id="rId16"/>
    <sheet name="HR-Technology Goal" sheetId="35" r:id="rId17"/>
    <sheet name="HR-Officer Physicals" sheetId="36" r:id="rId18"/>
    <sheet name="FS-JC Renovations" sheetId="17" r:id="rId19"/>
    <sheet name="FS-JC UPS-Generator Tie-in" sheetId="6" r:id="rId20"/>
    <sheet name="FS-NY Copier Lease Renewals" sheetId="14" r:id="rId21"/>
    <sheet name="FS-Pitney Bowes Mail Replacemen" sheetId="15" r:id="rId22"/>
    <sheet name="FS-FHFA Examiners Visit" sheetId="25" r:id="rId23"/>
    <sheet name="FS-Logo Redesign" sheetId="26" r:id="rId24"/>
    <sheet name="FS-JC Space Refresh" sheetId="27" r:id="rId25"/>
    <sheet name="FS-Lawson Training" sheetId="28" r:id="rId26"/>
    <sheet name="FS-Lawson PO &amp; RQL Future" sheetId="13" r:id="rId27"/>
    <sheet name="OMWI-2014 Status Report" sheetId="38" r:id="rId28"/>
    <sheet name="OMWI-2015 Report Planning" sheetId="43" r:id="rId29"/>
    <sheet name="CorpServ-PM Program" sheetId="42" r:id="rId30"/>
    <sheet name="Misc - Links&amp;Charts" sheetId="10" r:id="rId31"/>
    <sheet name="Misc - How To Info" sheetId="44" r:id="rId32"/>
  </sheets>
  <definedNames>
    <definedName name="_xlnm._FilterDatabase" localSheetId="3" hidden="1">'All Projects'!$A$4:$I$42</definedName>
    <definedName name="_xlnm.Print_Area" localSheetId="3">'All Projects'!$A$1:$N$42</definedName>
    <definedName name="_xlnm.Print_Area" localSheetId="16">'HR-Technology Goal'!$A$1:$G$83</definedName>
    <definedName name="_xlnm.Print_Titles" localSheetId="3">'All Projects'!$4:$4</definedName>
    <definedName name="_xlnm.Print_Titles" localSheetId="10">'FS-Real Estate Program'!$28:$28</definedName>
    <definedName name="ProposedRating">'All Projects'!$P$1:$P$5</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14" i="10" l="1"/>
  <c r="F15" i="10"/>
  <c r="F16" i="10"/>
  <c r="F17" i="10"/>
  <c r="F13" i="10"/>
  <c r="M30" i="47"/>
  <c r="L30" i="47"/>
  <c r="K30" i="47"/>
  <c r="N30" i="47" s="1"/>
  <c r="M29" i="47"/>
  <c r="L29" i="47"/>
  <c r="K29" i="47"/>
  <c r="N29" i="47" s="1"/>
  <c r="M28" i="47"/>
  <c r="L28" i="47"/>
  <c r="K28" i="47"/>
  <c r="N28" i="47" s="1"/>
  <c r="M27" i="47"/>
  <c r="M31" i="47" s="1"/>
  <c r="L27" i="47"/>
  <c r="L31" i="47" s="1"/>
  <c r="K27" i="47"/>
  <c r="K31" i="47" s="1"/>
  <c r="M23" i="47"/>
  <c r="L23" i="47"/>
  <c r="K23" i="47"/>
  <c r="M22" i="47"/>
  <c r="L22" i="47"/>
  <c r="K22" i="47"/>
  <c r="M21" i="47"/>
  <c r="M24" i="47" s="1"/>
  <c r="L21" i="47"/>
  <c r="K21" i="47"/>
  <c r="M20" i="47"/>
  <c r="L20" i="47"/>
  <c r="L24" i="47" s="1"/>
  <c r="K20" i="47"/>
  <c r="K24" i="47"/>
  <c r="K27" i="46"/>
  <c r="N27" i="46" s="1"/>
  <c r="L27" i="46"/>
  <c r="M27" i="46"/>
  <c r="K28" i="46"/>
  <c r="N28" i="46" s="1"/>
  <c r="L28" i="46"/>
  <c r="M28" i="46"/>
  <c r="K29" i="46"/>
  <c r="N29" i="46" s="1"/>
  <c r="L29" i="46"/>
  <c r="M29" i="46"/>
  <c r="K30" i="46"/>
  <c r="N30" i="46" s="1"/>
  <c r="L30" i="46"/>
  <c r="M30" i="46"/>
  <c r="M31" i="46" s="1"/>
  <c r="L31" i="46"/>
  <c r="M29" i="45"/>
  <c r="L29" i="45"/>
  <c r="K29" i="45"/>
  <c r="N29" i="45" s="1"/>
  <c r="M28" i="45"/>
  <c r="L28" i="45"/>
  <c r="K28" i="45"/>
  <c r="N28" i="45" s="1"/>
  <c r="M27" i="45"/>
  <c r="L27" i="45"/>
  <c r="K27" i="45"/>
  <c r="N27" i="45" s="1"/>
  <c r="M26" i="45"/>
  <c r="M30" i="45" s="1"/>
  <c r="L26" i="45"/>
  <c r="L30" i="45" s="1"/>
  <c r="K26" i="45"/>
  <c r="K30" i="45" s="1"/>
  <c r="I18" i="45"/>
  <c r="G18" i="45"/>
  <c r="H18" i="45"/>
  <c r="F18" i="45"/>
  <c r="E18" i="45"/>
  <c r="I17" i="45"/>
  <c r="G17" i="45"/>
  <c r="H17" i="45" s="1"/>
  <c r="F17" i="45"/>
  <c r="E17" i="45"/>
  <c r="I16" i="45"/>
  <c r="G16" i="45"/>
  <c r="H16" i="45" s="1"/>
  <c r="F16" i="45"/>
  <c r="E16" i="45"/>
  <c r="I15" i="45"/>
  <c r="G15" i="45"/>
  <c r="H15" i="45" s="1"/>
  <c r="F15" i="45"/>
  <c r="E15" i="45"/>
  <c r="I14" i="45"/>
  <c r="G14" i="45"/>
  <c r="H14" i="45"/>
  <c r="F14" i="45"/>
  <c r="E14" i="45"/>
  <c r="I13" i="45"/>
  <c r="G13" i="45"/>
  <c r="H13" i="45" s="1"/>
  <c r="F13" i="45"/>
  <c r="E13" i="45"/>
  <c r="I12" i="45"/>
  <c r="G12" i="45"/>
  <c r="H12" i="45" s="1"/>
  <c r="F12" i="45"/>
  <c r="E12" i="45"/>
  <c r="I11" i="45"/>
  <c r="G11" i="45"/>
  <c r="H11" i="45" s="1"/>
  <c r="F11" i="45"/>
  <c r="E11" i="45"/>
  <c r="I10" i="45"/>
  <c r="G10" i="45"/>
  <c r="H10" i="45"/>
  <c r="F10" i="45"/>
  <c r="E10" i="45"/>
  <c r="I9" i="45"/>
  <c r="G9" i="45"/>
  <c r="H9" i="45" s="1"/>
  <c r="F9" i="45"/>
  <c r="E9" i="45"/>
  <c r="I8" i="45"/>
  <c r="G8" i="45"/>
  <c r="H8" i="45" s="1"/>
  <c r="F8" i="45"/>
  <c r="E8" i="45"/>
  <c r="I7" i="45"/>
  <c r="G7" i="45"/>
  <c r="H7" i="45" s="1"/>
  <c r="F7" i="45"/>
  <c r="E7" i="45"/>
  <c r="I6" i="45"/>
  <c r="G6" i="45"/>
  <c r="H6" i="45"/>
  <c r="F6" i="45"/>
  <c r="L19" i="45" s="1"/>
  <c r="L23" i="45" s="1"/>
  <c r="E6" i="45"/>
  <c r="I5" i="45"/>
  <c r="G5" i="45"/>
  <c r="H5" i="45" s="1"/>
  <c r="F5" i="45"/>
  <c r="K19" i="45" s="1"/>
  <c r="K23" i="45" s="1"/>
  <c r="E5" i="45"/>
  <c r="B17" i="10" s="1"/>
  <c r="M22" i="45"/>
  <c r="I16" i="46"/>
  <c r="G16" i="46"/>
  <c r="H16" i="46"/>
  <c r="F16" i="46"/>
  <c r="E16" i="46"/>
  <c r="I15" i="46"/>
  <c r="G15" i="46"/>
  <c r="H15" i="46"/>
  <c r="F15" i="46"/>
  <c r="E15" i="46"/>
  <c r="I14" i="46"/>
  <c r="G14" i="46"/>
  <c r="H14" i="46" s="1"/>
  <c r="F14" i="46"/>
  <c r="E14" i="46"/>
  <c r="I13" i="46"/>
  <c r="G13" i="46"/>
  <c r="H13" i="46" s="1"/>
  <c r="F13" i="46"/>
  <c r="E13" i="46"/>
  <c r="I12" i="46"/>
  <c r="G12" i="46"/>
  <c r="H12" i="46" s="1"/>
  <c r="F12" i="46"/>
  <c r="E12" i="46"/>
  <c r="I11" i="46"/>
  <c r="G11" i="46"/>
  <c r="H11" i="46"/>
  <c r="F11" i="46"/>
  <c r="E11" i="46"/>
  <c r="I10" i="46"/>
  <c r="G10" i="46"/>
  <c r="H10" i="46"/>
  <c r="F10" i="46"/>
  <c r="E10" i="46"/>
  <c r="I9" i="46"/>
  <c r="G9" i="46"/>
  <c r="H9" i="46" s="1"/>
  <c r="F9" i="46"/>
  <c r="E9" i="46"/>
  <c r="I8" i="46"/>
  <c r="G8" i="46"/>
  <c r="H8" i="46" s="1"/>
  <c r="F8" i="46"/>
  <c r="E8" i="46"/>
  <c r="I7" i="46"/>
  <c r="G7" i="46"/>
  <c r="H7" i="46" s="1"/>
  <c r="F7" i="46"/>
  <c r="E7" i="46"/>
  <c r="I6" i="46"/>
  <c r="G6" i="46"/>
  <c r="H6" i="46" s="1"/>
  <c r="F6" i="46"/>
  <c r="E6" i="46"/>
  <c r="I5" i="46"/>
  <c r="G5" i="46"/>
  <c r="H5" i="46"/>
  <c r="F5" i="46"/>
  <c r="E5" i="46"/>
  <c r="I28" i="5"/>
  <c r="G28" i="5"/>
  <c r="H28" i="5" s="1"/>
  <c r="F28" i="5"/>
  <c r="E28" i="5"/>
  <c r="I31" i="5"/>
  <c r="G31" i="5"/>
  <c r="H31" i="5" s="1"/>
  <c r="F31" i="5"/>
  <c r="E31" i="5"/>
  <c r="I30" i="5"/>
  <c r="G30" i="5"/>
  <c r="F30" i="5"/>
  <c r="E30" i="5"/>
  <c r="I29" i="5"/>
  <c r="G29" i="5"/>
  <c r="F29" i="5"/>
  <c r="E29" i="5"/>
  <c r="I27" i="5"/>
  <c r="G27" i="5"/>
  <c r="H27" i="5" s="1"/>
  <c r="F27" i="5"/>
  <c r="E27" i="5"/>
  <c r="I26" i="5"/>
  <c r="G26" i="5"/>
  <c r="F26" i="5"/>
  <c r="E26" i="5"/>
  <c r="I25" i="5"/>
  <c r="G25" i="5"/>
  <c r="H25" i="5" s="1"/>
  <c r="F25" i="5"/>
  <c r="E25" i="5"/>
  <c r="I24" i="5"/>
  <c r="G24" i="5"/>
  <c r="F24" i="5"/>
  <c r="E24" i="5"/>
  <c r="I23" i="5"/>
  <c r="G23" i="5"/>
  <c r="F23" i="5"/>
  <c r="E23" i="5"/>
  <c r="I22" i="5"/>
  <c r="G22" i="5"/>
  <c r="F22" i="5"/>
  <c r="E22" i="5"/>
  <c r="I20" i="5"/>
  <c r="G20" i="5"/>
  <c r="F20" i="5"/>
  <c r="E20" i="5"/>
  <c r="I19" i="5"/>
  <c r="G19" i="5"/>
  <c r="F19" i="5"/>
  <c r="E19" i="5"/>
  <c r="I18" i="5"/>
  <c r="G18" i="5"/>
  <c r="F18" i="5"/>
  <c r="E18" i="5"/>
  <c r="I16" i="5"/>
  <c r="G16" i="5"/>
  <c r="F16" i="5"/>
  <c r="E16" i="5"/>
  <c r="I15" i="5"/>
  <c r="G15" i="5"/>
  <c r="F15" i="5"/>
  <c r="E15" i="5"/>
  <c r="I14" i="5"/>
  <c r="G14" i="5"/>
  <c r="F14" i="5"/>
  <c r="E14" i="5"/>
  <c r="I13" i="5"/>
  <c r="G13" i="5"/>
  <c r="F13" i="5"/>
  <c r="E13" i="5"/>
  <c r="I12" i="5"/>
  <c r="G12" i="5"/>
  <c r="F12" i="5"/>
  <c r="E12" i="5"/>
  <c r="I10" i="5"/>
  <c r="G10" i="5"/>
  <c r="F10" i="5"/>
  <c r="E10" i="5"/>
  <c r="I9" i="5"/>
  <c r="G9" i="5"/>
  <c r="F9" i="5"/>
  <c r="E9" i="5"/>
  <c r="I8" i="5"/>
  <c r="G8" i="5"/>
  <c r="F8" i="5"/>
  <c r="E8" i="5"/>
  <c r="I7" i="5"/>
  <c r="G7" i="5"/>
  <c r="F7" i="5"/>
  <c r="E7" i="5"/>
  <c r="I6" i="5"/>
  <c r="G6" i="5"/>
  <c r="F6" i="5"/>
  <c r="E6" i="5"/>
  <c r="F5" i="10" s="1"/>
  <c r="I5" i="5"/>
  <c r="G5" i="5"/>
  <c r="F5" i="5"/>
  <c r="E5" i="5"/>
  <c r="F6" i="10" s="1"/>
  <c r="G21" i="5"/>
  <c r="I21" i="5"/>
  <c r="F21" i="5"/>
  <c r="E21" i="5"/>
  <c r="E17" i="42"/>
  <c r="E17" i="43"/>
  <c r="E17" i="41"/>
  <c r="E17" i="40"/>
  <c r="E17" i="39"/>
  <c r="E17" i="38"/>
  <c r="E17" i="37"/>
  <c r="E17" i="36"/>
  <c r="E17" i="35"/>
  <c r="E17" i="34"/>
  <c r="E19" i="33"/>
  <c r="E17" i="32"/>
  <c r="E17" i="31"/>
  <c r="E17" i="30"/>
  <c r="E17" i="28"/>
  <c r="E17" i="27"/>
  <c r="E17" i="26"/>
  <c r="E17" i="25"/>
  <c r="E17" i="22"/>
  <c r="E17" i="19"/>
  <c r="E17" i="17"/>
  <c r="E17" i="15"/>
  <c r="E17" i="14"/>
  <c r="E17" i="13"/>
  <c r="E22" i="6"/>
  <c r="E17" i="9"/>
  <c r="I11" i="5"/>
  <c r="G11" i="5"/>
  <c r="M38" i="5"/>
  <c r="M39" i="5"/>
  <c r="M40" i="5"/>
  <c r="M42" i="5" s="1"/>
  <c r="M41" i="5"/>
  <c r="L38" i="5"/>
  <c r="L42" i="5" s="1"/>
  <c r="L39" i="5"/>
  <c r="L40" i="5"/>
  <c r="L41" i="5"/>
  <c r="K41" i="5"/>
  <c r="N41" i="5" s="1"/>
  <c r="K40" i="5"/>
  <c r="N40" i="5" s="1"/>
  <c r="K39" i="5"/>
  <c r="K42" i="5" s="1"/>
  <c r="K38" i="5"/>
  <c r="F11" i="5"/>
  <c r="H11" i="5"/>
  <c r="E11" i="5"/>
  <c r="H30" i="5"/>
  <c r="H14" i="5"/>
  <c r="H15" i="5"/>
  <c r="H16" i="5"/>
  <c r="H29" i="5"/>
  <c r="H22" i="5"/>
  <c r="H23" i="5"/>
  <c r="H20" i="5"/>
  <c r="H13" i="5"/>
  <c r="H12" i="5"/>
  <c r="H24" i="5"/>
  <c r="H26" i="5"/>
  <c r="H21" i="5"/>
  <c r="H5" i="5"/>
  <c r="H6" i="5"/>
  <c r="H7" i="5"/>
  <c r="H8" i="5"/>
  <c r="H9" i="5"/>
  <c r="H18" i="5"/>
  <c r="H19" i="5"/>
  <c r="H10" i="5"/>
  <c r="F7" i="10"/>
  <c r="B13" i="10"/>
  <c r="B15" i="10"/>
  <c r="N27" i="47"/>
  <c r="M19" i="45"/>
  <c r="K20" i="45"/>
  <c r="L20" i="45"/>
  <c r="K21" i="45"/>
  <c r="L21" i="45"/>
  <c r="M21" i="45"/>
  <c r="K22" i="45"/>
  <c r="L22" i="45"/>
  <c r="N26" i="45"/>
  <c r="N30" i="45" s="1"/>
  <c r="N31" i="46" l="1"/>
  <c r="N31" i="47"/>
  <c r="M23" i="45"/>
  <c r="N39" i="5"/>
  <c r="K31" i="46"/>
  <c r="B14" i="10"/>
  <c r="N38" i="5"/>
  <c r="N42" i="5" s="1"/>
  <c r="L20" i="46"/>
  <c r="M20" i="45"/>
  <c r="B16" i="10"/>
  <c r="B8" i="10"/>
  <c r="B5" i="10"/>
  <c r="F4" i="10"/>
  <c r="F8" i="10"/>
  <c r="L31" i="5"/>
  <c r="B6" i="10"/>
  <c r="B4" i="10"/>
  <c r="B7" i="10"/>
  <c r="M31" i="5"/>
  <c r="M34" i="5"/>
  <c r="M32" i="5"/>
  <c r="M33" i="5"/>
  <c r="K33" i="5"/>
  <c r="K34" i="5"/>
  <c r="F9" i="10"/>
  <c r="K32" i="5"/>
  <c r="K31" i="5"/>
  <c r="L33" i="5"/>
  <c r="L32" i="5"/>
  <c r="L34" i="5"/>
  <c r="L23" i="46"/>
  <c r="K22" i="46"/>
  <c r="M20" i="46"/>
  <c r="M23" i="46"/>
  <c r="L22" i="46"/>
  <c r="K21" i="46"/>
  <c r="M22" i="46"/>
  <c r="L21" i="46"/>
  <c r="K20" i="46"/>
  <c r="K23" i="46"/>
  <c r="M21" i="46"/>
  <c r="M35" i="5" l="1"/>
  <c r="L24" i="46"/>
  <c r="L35" i="5"/>
  <c r="K35" i="5"/>
  <c r="K24" i="46"/>
  <c r="M24" i="46"/>
</calcChain>
</file>

<file path=xl/sharedStrings.xml><?xml version="1.0" encoding="utf-8"?>
<sst xmlns="http://schemas.openxmlformats.org/spreadsheetml/2006/main" count="2223" uniqueCount="731">
  <si>
    <t>% Complete</t>
  </si>
  <si>
    <t>Days Left</t>
  </si>
  <si>
    <t>Total</t>
  </si>
  <si>
    <t>Facilities Services</t>
  </si>
  <si>
    <t>Eric Gonzalez</t>
  </si>
  <si>
    <t>J. Pask</t>
  </si>
  <si>
    <t>NY Copier Lease Renewals</t>
  </si>
  <si>
    <t>Pitney Bowes Mail Machine Replacement</t>
  </si>
  <si>
    <t>VoIP  Upgrade (Phase 2 Hardware Replacement)</t>
  </si>
  <si>
    <t>JC Renovations</t>
  </si>
  <si>
    <t>Major</t>
  </si>
  <si>
    <t>Project</t>
  </si>
  <si>
    <t>Logo Redesign</t>
  </si>
  <si>
    <t>Lawson Training (RQC and SME)</t>
  </si>
  <si>
    <t>W. Moran</t>
  </si>
  <si>
    <t>TBD</t>
  </si>
  <si>
    <t>J. Lusardi</t>
  </si>
  <si>
    <t>E. Gonzalez</t>
  </si>
  <si>
    <t>W. Williams</t>
  </si>
  <si>
    <t>T. Ford</t>
  </si>
  <si>
    <t>Corporate Services</t>
  </si>
  <si>
    <t>Target Date</t>
  </si>
  <si>
    <t>OMWI</t>
  </si>
  <si>
    <t>OMWI 2014 Status Report</t>
  </si>
  <si>
    <t>Human Resources</t>
  </si>
  <si>
    <t>Future Planning for OMWI Initiatives</t>
  </si>
  <si>
    <t>M. Noonan</t>
  </si>
  <si>
    <t>Team</t>
  </si>
  <si>
    <t>Project Type</t>
  </si>
  <si>
    <t>Major Project</t>
  </si>
  <si>
    <t>Career Pathing</t>
  </si>
  <si>
    <t>Project Team Goals</t>
  </si>
  <si>
    <t>Officer Criteria</t>
  </si>
  <si>
    <t>Recognition Award Program</t>
  </si>
  <si>
    <t>Continuing Professional Education</t>
  </si>
  <si>
    <t>Human Resources Technology Goal</t>
  </si>
  <si>
    <t>FHFA Examiners visit</t>
  </si>
  <si>
    <t>JC Space Refresh</t>
  </si>
  <si>
    <t>Project Management Program</t>
  </si>
  <si>
    <t>Employee Wellness</t>
  </si>
  <si>
    <t>Wireless Device Cost Analysis</t>
  </si>
  <si>
    <t>Special</t>
  </si>
  <si>
    <t>Officer Physicals</t>
  </si>
  <si>
    <t>10 days</t>
  </si>
  <si>
    <t>Draft Plan</t>
  </si>
  <si>
    <t>Final Plan</t>
  </si>
  <si>
    <t>5 days</t>
  </si>
  <si>
    <t>30 days</t>
  </si>
  <si>
    <t>Contract Execution</t>
  </si>
  <si>
    <t>Phase 2 - Planning</t>
  </si>
  <si>
    <t>Site Visits</t>
  </si>
  <si>
    <t>Task Name</t>
  </si>
  <si>
    <t>Duration</t>
  </si>
  <si>
    <t>Start</t>
  </si>
  <si>
    <t>Finish</t>
  </si>
  <si>
    <t>% Work Complete</t>
  </si>
  <si>
    <t>M. Sanders</t>
  </si>
  <si>
    <t>N. Rivera-Mendez</t>
  </si>
  <si>
    <t>Team Members:</t>
  </si>
  <si>
    <t>Walter Moran</t>
  </si>
  <si>
    <t>Edwin Artuz</t>
  </si>
  <si>
    <t>Joe Lusardi</t>
  </si>
  <si>
    <t>Mark Noonan</t>
  </si>
  <si>
    <t>Project Summary:</t>
  </si>
  <si>
    <t>Project Manager</t>
  </si>
  <si>
    <t>Employee Training Module</t>
  </si>
  <si>
    <t>Enhance Vendor Outreach</t>
  </si>
  <si>
    <t xml:space="preserve">Vendor Database System </t>
  </si>
  <si>
    <t xml:space="preserve">Next Steps: </t>
  </si>
  <si>
    <t>Current Concern/Problem:</t>
  </si>
  <si>
    <t>Potential Resolution:</t>
  </si>
  <si>
    <t>I plan to…</t>
  </si>
  <si>
    <t xml:space="preserve">Goal 3 - Outstanding </t>
  </si>
  <si>
    <t>Meets</t>
  </si>
  <si>
    <t>Exceeds</t>
  </si>
  <si>
    <t>Outstanding</t>
  </si>
  <si>
    <t xml:space="preserve">Project Budget: </t>
  </si>
  <si>
    <t>M. Tse-Gonzalez</t>
  </si>
  <si>
    <t>Ahead</t>
  </si>
  <si>
    <t>Behind</t>
  </si>
  <si>
    <t>Stuck</t>
  </si>
  <si>
    <t>Schedule</t>
  </si>
  <si>
    <t>Goal 2 - Exceeds Requirements</t>
  </si>
  <si>
    <t>Goal 1 - Meets Requirements</t>
  </si>
  <si>
    <t>Ground Level View</t>
  </si>
  <si>
    <t>Days Left:</t>
  </si>
  <si>
    <t xml:space="preserve">Current Status: </t>
  </si>
  <si>
    <t>Bi-Weekly Update History</t>
  </si>
  <si>
    <t>Overview</t>
  </si>
  <si>
    <t>Dashboard</t>
  </si>
  <si>
    <t>Target</t>
  </si>
  <si>
    <t>Progress</t>
  </si>
  <si>
    <t>Project Status as of:</t>
  </si>
  <si>
    <t>Progress of Major Projects</t>
  </si>
  <si>
    <t>Project Progress:</t>
  </si>
  <si>
    <t>Real Estate Program</t>
  </si>
  <si>
    <t>Project Goals On Track for…</t>
  </si>
  <si>
    <t>Project Breakdown by Team &amp; Project</t>
  </si>
  <si>
    <t>Progress of Projects</t>
  </si>
  <si>
    <t>Resources</t>
  </si>
  <si>
    <t>Real Estate Program (Workplace Strategy)</t>
  </si>
  <si>
    <t>Proposed Rating</t>
  </si>
  <si>
    <t>Target Date:</t>
  </si>
  <si>
    <t>Proposed Rating:</t>
  </si>
  <si>
    <t>% Complete:</t>
  </si>
  <si>
    <t xml:space="preserve">Project Manager: </t>
  </si>
  <si>
    <t>Jon Pask</t>
  </si>
  <si>
    <t>To…</t>
  </si>
  <si>
    <t>The problem is…</t>
  </si>
  <si>
    <t>Phase 1- Define &amp; Initiate</t>
  </si>
  <si>
    <t>Phase 3 - Execute</t>
  </si>
  <si>
    <t>Phase 4 - Monitor &amp; Control</t>
  </si>
  <si>
    <t>Phase 5 - Closing</t>
  </si>
  <si>
    <t>Project Charter</t>
  </si>
  <si>
    <t>Jersey City Renovations</t>
  </si>
  <si>
    <t>FHFA Examiners Visit</t>
  </si>
  <si>
    <t>Tina Ford</t>
  </si>
  <si>
    <t>Jersey City Space Refresh</t>
  </si>
  <si>
    <t>Will Williams</t>
  </si>
  <si>
    <t>Lawson Training (RQC &amp; SME)</t>
  </si>
  <si>
    <t>HR Project Team Goals</t>
  </si>
  <si>
    <t>Mildred Tse-Gonzalez</t>
  </si>
  <si>
    <t>Noemi Rivera-Mendez</t>
  </si>
  <si>
    <t>HR Technology Goal</t>
  </si>
  <si>
    <t>Virginia Kang</t>
  </si>
  <si>
    <t>Maelean Sanders</t>
  </si>
  <si>
    <t>2014 Status Report</t>
  </si>
  <si>
    <t>OMWI Employee Training Module</t>
  </si>
  <si>
    <t>OMWI Enhance Vendor Outreach</t>
  </si>
  <si>
    <t>Vendor Database System</t>
  </si>
  <si>
    <t>2015 Status Report Planning</t>
  </si>
  <si>
    <t>Project Management Program - Master Tracker</t>
  </si>
  <si>
    <t>Create Project Charter</t>
  </si>
  <si>
    <t>Setup OMWI Vendor Outreach Folder</t>
  </si>
  <si>
    <t>Define Team Members</t>
  </si>
  <si>
    <t>Compose Kick-off Email to Team</t>
  </si>
  <si>
    <t>Kick-off Meeting to explain initial Plan. (Pushed to April 21 by Joe &amp; Eric because of VoIP priority)</t>
  </si>
  <si>
    <t>Mark Noonan, Joe Lusardi, Jon Pask, Eric Gonzalez</t>
  </si>
  <si>
    <t>Plan B - Reach out to…Records? (Brian Wiedl), Finance? Who else has access to contracts/agreements? Gain advice from Edwin</t>
  </si>
  <si>
    <t>Reach out to Legal regarding vendors and OMWI vendors. Discuss how to execute with Edwin - gain advice.</t>
  </si>
  <si>
    <t>Mark Noonan, Joe Lusardi, Paul Friend</t>
  </si>
  <si>
    <t xml:space="preserve">Reach out to Management Reporting regarding coding </t>
  </si>
  <si>
    <t>Mark Noonan, Shamecca Lazarus</t>
  </si>
  <si>
    <t xml:space="preserve">Complete List of Bank Contracts expiring in the next 24 months. </t>
  </si>
  <si>
    <t>Joe Lusardi, Jon Pask, Mark Noonan</t>
  </si>
  <si>
    <t>Identify at least 1 OMWI Vendor for every expiring Bank contract. Discuss plan with service agreement owners</t>
  </si>
  <si>
    <t>Arrange meeting with service agreement owner and potential OMWI vendor.</t>
  </si>
  <si>
    <t>Set up the process as contracts come due, for an Identified OMWI vendor to be given the opportunity to bid.</t>
  </si>
  <si>
    <t>TBD: plan for future initiatives</t>
  </si>
  <si>
    <t>How to Information</t>
  </si>
  <si>
    <t>Step 2</t>
  </si>
  <si>
    <t>Step 3</t>
  </si>
  <si>
    <t>For Project Managers</t>
  </si>
  <si>
    <t>Step 1</t>
  </si>
  <si>
    <t>Step 4</t>
  </si>
  <si>
    <t>Step 5</t>
  </si>
  <si>
    <t>Enter in the high level items: Progress, Status Date, % Complete, Target Date, Rating.</t>
  </si>
  <si>
    <t>Enter in your Current Status, Next Steps, Current Problem, Potential Resolution.</t>
  </si>
  <si>
    <t>Copy and Paste your 4 Current Status Items at the bottom of the page (Bi-weekly update) with the date you copy and pasted them (to keep a history).</t>
  </si>
  <si>
    <t>Step 6</t>
  </si>
  <si>
    <t>Do NOT make changes to the Master Tracker page! Ever!</t>
  </si>
  <si>
    <t>Step 7</t>
  </si>
  <si>
    <t>Kick-off Meeting to explain initial Plan. Get ideas and feedback.</t>
  </si>
  <si>
    <t>Mark Noonan, Eric Gonzalez</t>
  </si>
  <si>
    <t>Meet to discuss what solutions (ie software) Team is comfortable working with. Show my basic Excel Master Tracker, get feedback.</t>
  </si>
  <si>
    <t>Mark Noonan, Walter Moran</t>
  </si>
  <si>
    <t>Meet to discuss what solutions (ie software) employees are comfortable working with. Show my basic Excel Master Tracker, get feedback.</t>
  </si>
  <si>
    <t>Mark Noonan, Mildred Tse-Gonzalez</t>
  </si>
  <si>
    <t>Using the 2015 Corporate Services Goals, add a "Special Projects" section to that document</t>
  </si>
  <si>
    <t>Confer with Edwin on Template - gain feedback</t>
  </si>
  <si>
    <t>Mark Noonan, Edwin Artuz</t>
  </si>
  <si>
    <t>Make a big list of all projects for HR, Facilities, OMWI - confer with Team Members on validity of list</t>
  </si>
  <si>
    <t>Mark Noonan, Mildred Tse-Gonzalez, Walter Moran, Edwin Artuz</t>
  </si>
  <si>
    <t>Learn MS Project 2013 - NYU Classes April 11-25 - Learn about project tracking, reporting, and subprojects</t>
  </si>
  <si>
    <t xml:space="preserve">Using the 2015 Corporate Services Goals, and the MS Project 2013 tools, develop a Master Tracker: enter in all of the high level information. </t>
  </si>
  <si>
    <t>Have Project Managers enter in all of their details into each Project, down to the Task level</t>
  </si>
  <si>
    <t>Mark Noonan, Project Managers</t>
  </si>
  <si>
    <t>Establish important dates, milestones, vendors, team members, etc for each project. Confer with HR, Facilities, and OMWI</t>
  </si>
  <si>
    <t>Mark Noonan, Mildred Tse-Gonzalez, Walter Moran</t>
  </si>
  <si>
    <t xml:space="preserve">Confer with Edwin on this new Template - gain feedback on all of the information linking and matching up. </t>
  </si>
  <si>
    <t>If necessary: Basic Tutorial on MS Project 2013 for Mildred &amp; Walter on how to make changes/update their project's progress.</t>
  </si>
  <si>
    <t xml:space="preserve">Test out the Prototype with Mildred &amp; Walter. </t>
  </si>
  <si>
    <t>Master Tracker in use by HR, Facilities Services, and OMWI</t>
  </si>
  <si>
    <t>Mark Noonan, Mildred Tse-Gonzalez, Walter Moran, Eric Gonzalez</t>
  </si>
  <si>
    <t>Get feedback from HR, Facilities, Corporate Services</t>
  </si>
  <si>
    <t>Add Special Projects to the Tracker as they arise</t>
  </si>
  <si>
    <t>Ongoing</t>
  </si>
  <si>
    <t xml:space="preserve">Update and report on progress of each project on a weekly basis </t>
  </si>
  <si>
    <t>Mark Noonan, Mildred Tse-Gonzelez, Walter Moran</t>
  </si>
  <si>
    <t>Khadijah Mitchell</t>
  </si>
  <si>
    <t>Setup OMWI Vendor Database System folder</t>
  </si>
  <si>
    <t>Send Kick-off Email to Team</t>
  </si>
  <si>
    <t xml:space="preserve">Contact the other FHLBs, find out what services they use (if different than ours) with CVM. And their pricing structure. </t>
  </si>
  <si>
    <t>Contact the other FHLBs, find other viable Vendors (aside from CVM)</t>
  </si>
  <si>
    <t>Mark Noonan, Joe Lusardi</t>
  </si>
  <si>
    <t>Research other viable Vendors (aside from CVM). Supplier Gateway, ConnXus, etc</t>
  </si>
  <si>
    <t>Meeting with CVM to discuss new service plan/options to streamline the process.</t>
  </si>
  <si>
    <t xml:space="preserve">Work with Management Reporting to develop stronger OMWI invoice coding. </t>
  </si>
  <si>
    <t>Mark Noonan, Joe Lusardi, Claudia Kim</t>
  </si>
  <si>
    <t>Meet with 2 other Vendors</t>
  </si>
  <si>
    <t>Set up demos with 2 other Vendors</t>
  </si>
  <si>
    <t>Get new bid from CVM</t>
  </si>
  <si>
    <t>Get proposals (bids) from 2 other Vendors</t>
  </si>
  <si>
    <t xml:space="preserve">Meeting to discuss options </t>
  </si>
  <si>
    <t>Propose a new option with CVM or an alternative with another vendor</t>
  </si>
  <si>
    <t>Review if the new vendor functions are better, worse, or the same as the year prior</t>
  </si>
  <si>
    <t>Jessey Abraham</t>
  </si>
  <si>
    <t>Set up OMWI Employee Training Folder</t>
  </si>
  <si>
    <t>Define team members</t>
  </si>
  <si>
    <t>Send kickoff email explaining the project plan</t>
  </si>
  <si>
    <t>Mark Noonan, Jessey Abraham, Noemi Rivera-Mendez</t>
  </si>
  <si>
    <t>Kick-off Meeting to explain initial Plan.</t>
  </si>
  <si>
    <t>Mark Noonan, Jessey Abraham</t>
  </si>
  <si>
    <t>Have Compliance send Mark Net Dimension "test trainings" to learn how we do online training</t>
  </si>
  <si>
    <t>Follow up with Net Dimensions after first contact - receive their initial Ideas/Options</t>
  </si>
  <si>
    <t>Put together my own Slides/Ideas for the Training Module</t>
  </si>
  <si>
    <t>Attend ILR Cornell Training Workshop - Best Practices</t>
  </si>
  <si>
    <t>Begin to decide how the training will be done: how long will the test be? How many slides? How will it be scored? Should people acknowledge having taken the test? Etc etc</t>
  </si>
  <si>
    <t>Meet with Net Dimensions in person</t>
  </si>
  <si>
    <t>Test out Net Dimensions options for OMWI Training</t>
  </si>
  <si>
    <t>Decide if Net Dimensions can be used. If not, seek out another Vendor</t>
  </si>
  <si>
    <t xml:space="preserve">If Net Dimensions can be used, use their template to create our own Training Module </t>
  </si>
  <si>
    <t>Test out possible Training Module template with Pilot Group</t>
  </si>
  <si>
    <t>Mark Noonan, Noemi Rivera-Mendez, Susan Yan</t>
  </si>
  <si>
    <t>Reach out to Compliance to see what else they will need in order to launch this Module to employees</t>
  </si>
  <si>
    <t>Reach out to Team Members for feedback</t>
  </si>
  <si>
    <t>Mark Noonan, Edwin Artuz, Mildred Tse-Gonzalez, Virginia Kang</t>
  </si>
  <si>
    <t>Reach out to Legal for feedback</t>
  </si>
  <si>
    <t>Mark Noonan, Paul Friend</t>
  </si>
  <si>
    <t>Once vetted, create final version to be tested</t>
  </si>
  <si>
    <t>Test final version on Pilot Group</t>
  </si>
  <si>
    <t>Create Cover Memo for Launch</t>
  </si>
  <si>
    <t>Get feedback from Pilot Group</t>
  </si>
  <si>
    <t xml:space="preserve">Launch online Training Tool to all employees. </t>
  </si>
  <si>
    <t xml:space="preserve">Launch online Training Tool to all new hires. </t>
  </si>
  <si>
    <t>Create Process to…</t>
  </si>
  <si>
    <t xml:space="preserve">Follow up: check the results of employee's using the Training Module. </t>
  </si>
  <si>
    <t>Virginia Kang/Khadijah Mitchell</t>
  </si>
  <si>
    <t>V. Kang / K. Mitchell</t>
  </si>
  <si>
    <t>15 days</t>
  </si>
  <si>
    <t>6 days</t>
  </si>
  <si>
    <t>2 days</t>
  </si>
  <si>
    <t>11 days</t>
  </si>
  <si>
    <t>7 days</t>
  </si>
  <si>
    <t>3 days</t>
  </si>
  <si>
    <t>16 days</t>
  </si>
  <si>
    <t>60 days</t>
  </si>
  <si>
    <t>Make updates Twice a Month: on the 1st of the Month and the 15th of the Month.</t>
  </si>
  <si>
    <t>Following the format (see Real Estate project by Eric Gonzalez or my projects), enter in your Project Summary, Team Members, and Budget (if applicable)</t>
  </si>
  <si>
    <t>Enter in all of your Tasks and Goals and Dates they are due.</t>
  </si>
  <si>
    <t>Review Current PB contract Due Date</t>
  </si>
  <si>
    <t>Create Analysis</t>
  </si>
  <si>
    <t>Get extension on current Contract</t>
  </si>
  <si>
    <t>Review contract</t>
  </si>
  <si>
    <t>Create CCTF</t>
  </si>
  <si>
    <t>Create Write up justification</t>
  </si>
  <si>
    <t>Order Equipment</t>
  </si>
  <si>
    <t>Take Delivery/Set up and Train</t>
  </si>
  <si>
    <t>Trouble shoot issues</t>
  </si>
  <si>
    <t>Set up final training</t>
  </si>
  <si>
    <t>Get Executed contract back</t>
  </si>
  <si>
    <t>Look into Online backup postage</t>
  </si>
  <si>
    <t>Close out Documentatio</t>
  </si>
  <si>
    <t>I plan to…hit the lottery</t>
  </si>
  <si>
    <t>Not applicable</t>
  </si>
  <si>
    <t>Noemi</t>
  </si>
  <si>
    <t>part of overall Mercer cost</t>
  </si>
  <si>
    <t>Mildred</t>
  </si>
  <si>
    <t>Edwin</t>
  </si>
  <si>
    <t>None</t>
  </si>
  <si>
    <t>Mercer</t>
  </si>
  <si>
    <t>Looking at SharePoint for Bankwide Goals &amp; ICP; Completed demos of ATS vendors</t>
  </si>
  <si>
    <t>Goal: Automation – Incentive Compensation Bankwide Goal Process</t>
  </si>
  <si>
    <t xml:space="preserve">Build test bank goal plan in TMS </t>
  </si>
  <si>
    <t>Khadijah</t>
  </si>
  <si>
    <t>Look at Sharepoint possiblities for Bankwide Goal plan</t>
  </si>
  <si>
    <t>Reach out to Sharepoint owners to discuss testing</t>
  </si>
  <si>
    <t>After testing of both Sharepoint &amp; TMS, pick the best solution</t>
  </si>
  <si>
    <t>Draft implementation timeline for Bankwide Goal plan</t>
  </si>
  <si>
    <t>Draft communication to goal owners</t>
  </si>
  <si>
    <t>Inform goal owners of implementation timeline</t>
  </si>
  <si>
    <t>Testing of goal templates</t>
  </si>
  <si>
    <t>Final testing of all templates</t>
  </si>
  <si>
    <t>Email communications</t>
  </si>
  <si>
    <t>Go live</t>
  </si>
  <si>
    <t>Update HR Tickler (if applicable)</t>
  </si>
  <si>
    <t>Goal: Automation – Incentive Compensation Statements</t>
  </si>
  <si>
    <t>Speak with TMS to see if it's possible to build a test ICP template</t>
  </si>
  <si>
    <t>Look at Sharepoint possiblities for ICP Statements</t>
  </si>
  <si>
    <t>Draft implementation timeline for ICP Statements</t>
  </si>
  <si>
    <t>Goal: Recruiting Solution</t>
  </si>
  <si>
    <t>Establish list of ATS vendors to research</t>
  </si>
  <si>
    <t>Compile list from recruiting team of requested items</t>
  </si>
  <si>
    <t>Meet with HR Director to discuss plan</t>
  </si>
  <si>
    <t>Send RFI to various vendors</t>
  </si>
  <si>
    <t>Demo various ATS systems</t>
  </si>
  <si>
    <t>Organize notes from vendor mtgs &amp; demos</t>
  </si>
  <si>
    <t>Send HR Director notes of each ATS vendor</t>
  </si>
  <si>
    <t>Based on Director notes &amp; budget, send for RFP</t>
  </si>
  <si>
    <t>Select ATS vendor</t>
  </si>
  <si>
    <t>Draft implementation timeline</t>
  </si>
  <si>
    <t>Automate – Incentive Compensation Bankwide Goal Process</t>
  </si>
  <si>
    <t>Automate – Incentive Compensation Statements</t>
  </si>
  <si>
    <t>Replace current recruiting solution with the objective of enhancing recuiting and selection process and improving metrics</t>
  </si>
  <si>
    <t>Goal 1- Exceeds Requirements</t>
  </si>
  <si>
    <t>Implementation of budgeted approved solutions</t>
  </si>
  <si>
    <t>Identify and create project plan to streamline or automate</t>
  </si>
  <si>
    <t>Write procedures/processes of implemented solutions</t>
  </si>
  <si>
    <t>Resolution of major obstacles or issues</t>
  </si>
  <si>
    <t>N/A</t>
  </si>
  <si>
    <t>Mercer will report their recommendations at the June 2nd MC meeting.</t>
  </si>
  <si>
    <t>Mercer met with HR, MC members and the CEO individually to gain their insight regarding Officer criteria.</t>
  </si>
  <si>
    <t xml:space="preserve">Target Date: </t>
  </si>
  <si>
    <t xml:space="preserve">This project is complete. The EHE International contract has been renewed and executed.  Participants were notified of the contract extension through December 31, 2015. </t>
  </si>
  <si>
    <t>Notify EHE of Discontinuation of Contract in 2016</t>
  </si>
  <si>
    <t>Negotiate New Contract with EHE</t>
  </si>
  <si>
    <t>Communicate Termination of EHE relationship to  Officer Physical Program Participants in 2016</t>
  </si>
  <si>
    <t xml:space="preserve">This project is currently underway. Gathering materials from potential wellness vendors and reviewing 2014 medical experience reports to determine health factors within the Bank. </t>
  </si>
  <si>
    <t xml:space="preserve">To draft a Wellness Proposal for the 2016 Plan year. </t>
  </si>
  <si>
    <t>Identify EE and Dependent High Risk Factors</t>
  </si>
  <si>
    <t>Compose Comprehensive Wellness Program for Implementation</t>
  </si>
  <si>
    <t>Prepare and distribute communication to employees in time for Open Enrollment</t>
  </si>
  <si>
    <t xml:space="preserve">Create a Wellness Committee of Employees </t>
  </si>
  <si>
    <t>Develop Calendar of events for 2016</t>
  </si>
  <si>
    <t>Resolution of Major Obstacles or Issues</t>
  </si>
  <si>
    <t xml:space="preserve">Ensuring our wellness initiatives are in line with ACA requirements. </t>
  </si>
  <si>
    <t xml:space="preserve">Involve Legal throughout each step of the wellness initiative project. </t>
  </si>
  <si>
    <t>Model Comparison Analysis</t>
  </si>
  <si>
    <t>Contract Commitment Tracking Form</t>
  </si>
  <si>
    <t>Executed Lease/Maintenance Agreements</t>
  </si>
  <si>
    <t>Training Schedule</t>
  </si>
  <si>
    <t>Will</t>
  </si>
  <si>
    <t>8 Weeks from building permit</t>
  </si>
  <si>
    <t>4 weeks from completion of data center renovation</t>
  </si>
  <si>
    <t>6 weeks if the build out of 3rd floor renovation work.</t>
  </si>
  <si>
    <t>Jannette</t>
  </si>
  <si>
    <t>Candice</t>
  </si>
  <si>
    <t>Muyshann</t>
  </si>
  <si>
    <t>Alan</t>
  </si>
  <si>
    <t>Kick Off Meeting</t>
  </si>
  <si>
    <t>Vendor Meeting</t>
  </si>
  <si>
    <t>Vendor Meeting 2</t>
  </si>
  <si>
    <t>Meeting minutes</t>
  </si>
  <si>
    <t>Approval to Process Stationary Orders</t>
  </si>
  <si>
    <t>Candice to Meet With Jose</t>
  </si>
  <si>
    <t>Order Stationary, BC, Mints, Signage</t>
  </si>
  <si>
    <t>Review/Approve Proofs</t>
  </si>
  <si>
    <t>Order Mugs/Jars</t>
  </si>
  <si>
    <t>Receive New Logo Items/Inspect</t>
  </si>
  <si>
    <t>Revise Cards</t>
  </si>
  <si>
    <t>Tina</t>
  </si>
  <si>
    <t>Sign Installation</t>
  </si>
  <si>
    <t>Remove Old Stationary Supplies</t>
  </si>
  <si>
    <r>
      <t>Meets requirements will be achieved if items 1, 2 and 3 of the</t>
    </r>
    <r>
      <rPr>
        <b/>
        <sz val="11"/>
        <color theme="1"/>
        <rFont val="Calibri"/>
        <family val="2"/>
        <scheme val="minor"/>
      </rPr>
      <t xml:space="preserve"> </t>
    </r>
    <r>
      <rPr>
        <sz val="11"/>
        <color theme="1"/>
        <rFont val="Calibri"/>
        <family val="2"/>
        <scheme val="minor"/>
      </rPr>
      <t>deliverables are completed within the meets required timeframe.</t>
    </r>
  </si>
  <si>
    <t xml:space="preserve">Exceeds requirements will be achieved if items 1, 2, 3, 4, and 5 of deliverables are completed within the required timeframe. </t>
  </si>
  <si>
    <t>Outstanding will be achieved if all 5 of the deliverables are completed within the meets timeframe and all work and furniture is completed without any out-of-pocket funds from the Bank. This can potentially be accomplished through negotiations with the landlord, third-party vendors, and management of Tenant Improvement and insurance funds.</t>
  </si>
  <si>
    <t xml:space="preserve">Phase-1  Target Date:  June 2015 </t>
  </si>
  <si>
    <t xml:space="preserve">S8800 Hardware Replacement BID Analysis </t>
  </si>
  <si>
    <t xml:space="preserve">Architectural Redesign Diagram </t>
  </si>
  <si>
    <t>Relocation of ESS’s to Sterling Virginia DR colo-site</t>
  </si>
  <si>
    <t xml:space="preserve">Complete server build-out/installation of  VoIP CM’s servers at NY </t>
  </si>
  <si>
    <t>Phase- 2  Target Date: July 2015</t>
  </si>
  <si>
    <t xml:space="preserve">Testing of ancillary server capabilities </t>
  </si>
  <si>
    <t>Testing and Training of Aura Voice Mail Messaging</t>
  </si>
  <si>
    <t>Maintenance Agreement Renewals</t>
  </si>
  <si>
    <t xml:space="preserve">Project Closure Documents </t>
  </si>
  <si>
    <t>Annual DR Telecommunications Test</t>
  </si>
  <si>
    <t>Research of any new features and rollout to test group</t>
  </si>
  <si>
    <t>Meets requirements will be achieved if phase-1 is completed by the target date.</t>
  </si>
  <si>
    <t>Exceeds requirements will be achieved if phase 1 and 2 are both completed by the target date.</t>
  </si>
  <si>
    <t>Outstanding will be achieved if phase 1, 2, and 3 are achieved by the specified Target Dates, and the overall project is under budget 10% or more</t>
  </si>
  <si>
    <t>Phase-3  Target Date: September 2015</t>
  </si>
  <si>
    <t xml:space="preserve">UPS Rental Return </t>
  </si>
  <si>
    <t>Jersey City Backup Power</t>
  </si>
  <si>
    <t>Develop viable cost effective backup power options</t>
  </si>
  <si>
    <t>Prepare cost analysis</t>
  </si>
  <si>
    <t>Discuss with stakeholders</t>
  </si>
  <si>
    <t xml:space="preserve">Obtain approval of proposed solution    </t>
  </si>
  <si>
    <t>Negotiate maintenance/Service Level Agreement for UPS backup power infrastructure, if applicable.</t>
  </si>
  <si>
    <t>Coordinate installation of additional power source, if applicable.</t>
  </si>
  <si>
    <t>Obtain backup power requirements</t>
  </si>
  <si>
    <t xml:space="preserve">Completion of deliverables by the goal due date. This project has an external dependency: therefore consideration will be given to the overall contribution of the project to meet the project requirements. </t>
  </si>
  <si>
    <t>Consideration will be given to the degree which any of the following are achieved.  The Facilities Services Manager will make the recommendation to the Director of Facilities Services.</t>
  </si>
  <si>
    <t xml:space="preserve">Requirements Analysis </t>
  </si>
  <si>
    <t xml:space="preserve">Identify one standalone Purchasing and Requisition module platform </t>
  </si>
  <si>
    <t xml:space="preserve">Future State Research Plan </t>
  </si>
  <si>
    <t>(Not in scope for this goal)</t>
  </si>
  <si>
    <t>Project Initiation</t>
  </si>
  <si>
    <t>Phase 1: Engage Consultant</t>
  </si>
  <si>
    <t>Phase II: Planning</t>
  </si>
  <si>
    <t>Phase III: Diagnostic and Data Gathering</t>
  </si>
  <si>
    <t>E-Survey</t>
  </si>
  <si>
    <t>Group Head Interviews</t>
  </si>
  <si>
    <t>Observations</t>
  </si>
  <si>
    <t>Vender Evaluation</t>
  </si>
  <si>
    <t>Space Programming Report</t>
  </si>
  <si>
    <t>Presentation to MC</t>
  </si>
  <si>
    <t>Project Goal</t>
  </si>
  <si>
    <t>RFP's</t>
  </si>
  <si>
    <t>Vendor Scoring Matrix</t>
  </si>
  <si>
    <t>MC Education Session</t>
  </si>
  <si>
    <t>MC Schedule Review</t>
  </si>
  <si>
    <t>CBRE Kickoff meeting</t>
  </si>
  <si>
    <t>Requirements Definition</t>
  </si>
  <si>
    <t>Phase IV: Future State Planning Phase</t>
  </si>
  <si>
    <t>Engineer RFP</t>
  </si>
  <si>
    <t>Project Manager RFP</t>
  </si>
  <si>
    <t>Current State Assessment Report</t>
  </si>
  <si>
    <t>Space Requirements Report</t>
  </si>
  <si>
    <t>MC Update</t>
  </si>
  <si>
    <t>Phase V: Recommendation Phase</t>
  </si>
  <si>
    <t>MC Presentation of Results</t>
  </si>
  <si>
    <t>MC Signoffs on Space Requirements</t>
  </si>
  <si>
    <t>This project is currently in the planning stages</t>
  </si>
  <si>
    <t>To develop a system to keep all of my 2015 OMWI accomplishments together and 2016 Plans together.</t>
  </si>
  <si>
    <t>Still working on the possible Macro with Daniel Kohn.</t>
  </si>
  <si>
    <t>This project is complete</t>
  </si>
  <si>
    <t>JC UPS/Generator Tie-In &amp; NY UPS Return</t>
  </si>
  <si>
    <t>Joseph Lusardi</t>
  </si>
  <si>
    <t>On-Track</t>
  </si>
  <si>
    <t>Complete server build-out/installation of  VoIP CM’s servers at VA</t>
  </si>
  <si>
    <t>Complete server build-out/installation of  VoIP CM’s servers at JC</t>
  </si>
  <si>
    <t>Implement BPRP</t>
  </si>
  <si>
    <t>Janette Gonzalez</t>
  </si>
  <si>
    <t>JC UPS Generator Tie In/NY UPS Return</t>
  </si>
  <si>
    <t>VoIP Upgrade</t>
  </si>
  <si>
    <t>Lawson PO and RQL Future State</t>
  </si>
  <si>
    <t>See Goals, Part of Procurement Program Goals</t>
  </si>
  <si>
    <t>See Goal, Part of Procurement Program Goals</t>
  </si>
  <si>
    <t>See goals. Part of Procuremnet Program Goals</t>
  </si>
  <si>
    <t>See Goals on Procurement Purchasing Program</t>
  </si>
  <si>
    <t>Ensure all work is completed</t>
  </si>
  <si>
    <t xml:space="preserve">Schedule and coordinate work with trades </t>
  </si>
  <si>
    <t>Approval</t>
  </si>
  <si>
    <t xml:space="preserve">Vendor Selection </t>
  </si>
  <si>
    <t>Vendor Proposals</t>
  </si>
  <si>
    <t xml:space="preserve">All deliverables are satisfactorily completed    </t>
  </si>
  <si>
    <t>Project completed within the required timeframe and with minimum disruption to Bank operations</t>
  </si>
  <si>
    <t>Project is completed ahead of schedule.</t>
  </si>
  <si>
    <t>Additional facilities enhancements NOT in scope are recommended and completed without impacting the departmental budget</t>
  </si>
  <si>
    <t>Coordinate the set up and conversion of conference rooms for use by the examiners.</t>
  </si>
  <si>
    <t xml:space="preserve">Work with IT and Compliance to ensure a smooth ingress and egress transition. </t>
  </si>
  <si>
    <t xml:space="preserve">Manage office and conference room space during the examination period to accommodate business needs. </t>
  </si>
  <si>
    <t>Prepare office space and seating plan</t>
  </si>
  <si>
    <t>Provide FS support as needed during examination period</t>
  </si>
  <si>
    <t xml:space="preserve">Return office space to pre-visit  conditions </t>
  </si>
  <si>
    <t xml:space="preserve">All deliverables are completed as required   </t>
  </si>
  <si>
    <t>Goal is completed within the required timeframe and with minimum disruption to Bank operations</t>
  </si>
  <si>
    <t>Additional space planning activities NOT in scope are implemented to provide additional conferencing space to support business operations during the examination visit</t>
  </si>
  <si>
    <t>Identify carrier reports (Verizon and AT&amp;T) to obtain the required data to prepare a *3-year cost analysis. (*subject to carrier availability).</t>
  </si>
  <si>
    <t>Prepare 3-year cost (trend) analysis that incorporates the following information:</t>
  </si>
  <si>
    <t>Annual cost of Wireless Device Program</t>
  </si>
  <si>
    <t>Number of devices (iPhone/iPads)</t>
  </si>
  <si>
    <t>Cost of Wireless Program by cost center (*18 months)</t>
  </si>
  <si>
    <t>Cost of Wireless Program by division (*18 months)</t>
  </si>
  <si>
    <t>Business justification</t>
  </si>
  <si>
    <t>Review current state analysis with Group Heads</t>
  </si>
  <si>
    <t xml:space="preserve">Discuss potential cost saving opportunities </t>
  </si>
  <si>
    <t>Employee name, rank, title, type of device issued,etc.</t>
  </si>
  <si>
    <t>Develop a Mobile Device Issuance standard in collaboration with Group Heads</t>
  </si>
  <si>
    <t>2) Future state</t>
  </si>
  <si>
    <t>1) Current State Assessment</t>
  </si>
  <si>
    <t>Identify cost saving opportunities</t>
  </si>
  <si>
    <t xml:space="preserve">Develop strategies to implement cost saving opportunities in 2016 </t>
  </si>
  <si>
    <t>Publish Standard</t>
  </si>
  <si>
    <t>3) Implement recommendations</t>
  </si>
  <si>
    <t>Meets requirements will be achieved if items 1 and 2 are completed within the required timeframe.Potential issues outside of the project team’s control impacting the target date for completion or project stoppage will be evaluated based on the effort and level of accomplishment by the team.</t>
  </si>
  <si>
    <t>To achieve an Exceeds, in addition to completing the Meets requirement deliverables and timeframes, recommendation(s) for item 3 are implemented and cost savings can be supported and documented.</t>
  </si>
  <si>
    <t>Completed</t>
  </si>
  <si>
    <t>The project team met with the Spector Group and Provided the MC Presentation, Steelcase visits, Site Visits, GH Interviews, Surveys</t>
  </si>
  <si>
    <t>Steelcase Visits</t>
  </si>
  <si>
    <t>Continue with Spector, Obtain Egineer and PM</t>
  </si>
  <si>
    <t>Jannette Gonzalez</t>
  </si>
  <si>
    <t>Allen Jones</t>
  </si>
  <si>
    <t>Started. Received numbers from current vendor and determined it is cheaper to retain current equipment.</t>
  </si>
  <si>
    <t>Lease VS. Buy Cost Benefit Analysis VS. Extend lease</t>
  </si>
  <si>
    <t>Pending Vendor Analysis</t>
  </si>
  <si>
    <t>Disconnect/Disassemble UPS (NY)</t>
  </si>
  <si>
    <t>Package/Pelletize UPS</t>
  </si>
  <si>
    <t>Closed &amp; Completed</t>
  </si>
  <si>
    <t>Proposal of options to deliver training (hand-out, class-setting, etc.)</t>
  </si>
  <si>
    <t>Training Manual</t>
  </si>
  <si>
    <t>Work with contractor to resolve</t>
  </si>
  <si>
    <t>1) Carve Out Data Center Hub for Office Operations</t>
  </si>
  <si>
    <t>2) Build Out of New Training Room and Confr. Room</t>
  </si>
  <si>
    <t>3) Coordinate Various Employee Moves</t>
  </si>
  <si>
    <t>5) Close Out All Punch List Items</t>
  </si>
  <si>
    <t>Obtain analysis, Budget approval, and plan for next steps</t>
  </si>
  <si>
    <t xml:space="preserve">On schedule for July deliverable. </t>
  </si>
  <si>
    <t>Review vendor reports and analyze data</t>
  </si>
  <si>
    <t xml:space="preserve">None </t>
  </si>
  <si>
    <t>Review the template completed by PMO and Mercer and provide feedback</t>
  </si>
  <si>
    <t>PMO Group</t>
  </si>
  <si>
    <t xml:space="preserve">Noemi </t>
  </si>
  <si>
    <t>Meet with Sean and Team as necessary to answer questions</t>
  </si>
  <si>
    <t>Areas to be completed by Sean's team</t>
  </si>
  <si>
    <t>Specific experience
Broadening experience
Feeder roles
Next roles</t>
  </si>
  <si>
    <t>Sean, Kelvin,Erika</t>
  </si>
  <si>
    <t>Noemi/Sean</t>
  </si>
  <si>
    <t>Develop a competency model showing level of competencies required for successful performance of each role</t>
  </si>
  <si>
    <t>Member Services- Custody Pledeging</t>
  </si>
  <si>
    <t>Meet with Paul Heroux to determine which group in MS would start with the Career Path Pilot</t>
  </si>
  <si>
    <t>Meet with Mike Volpe to provide overview of process with Mercer</t>
  </si>
  <si>
    <t>Follow up with Mercer and Mike to provide insight</t>
  </si>
  <si>
    <t>continuous</t>
  </si>
  <si>
    <t>This is part of Mercer's over arching project objective. Mercer has met with the Group Heads and received feedback with regards to the award program. Recommendations have been made by Mercer based on feedback to the MC group</t>
  </si>
  <si>
    <t>MC group is to meet again on 6/11 along with Mercer and HR team to review recommendations and make a decision.</t>
  </si>
  <si>
    <t>With regards to the Recognition program there does not appear to be a concern</t>
  </si>
  <si>
    <t>Noemi/Mercer</t>
  </si>
  <si>
    <t>Provide Mercer with key documents to develop their understanding of the job family such as-position descriptions and Org Charts</t>
  </si>
  <si>
    <t>Conduct a project planning meeting with Human Resources to confirm project approach, work steps, deliverables, Mercer/FHLB roles and responsibilities and timing</t>
  </si>
  <si>
    <t xml:space="preserve">Review key documents(pd's and org  charts) to develop a detailed understanding of job family dept structure, position roles and responsibilities </t>
  </si>
  <si>
    <t>I have met twice with PMO group (Sean Borde) his template is almost complete. They are scheduled to submit their first draft template to me on June 15 for my review.
With Custody and Pledging we have had two meetings with Mercer and we are scheduled for another on June 16 to get a draft of the template they completed for this team.</t>
  </si>
  <si>
    <t>Conduct a project planning meeting with Sean Borde  to confirm project approach, work steps, deliverables, roles and responsibilities and timing</t>
  </si>
  <si>
    <t>Review key documents to develop a detailed understanding of job family organizational structure, position roles and responsibilities and any work that has been done to date to describe career paths and competencies</t>
  </si>
  <si>
    <t>Conduct a group orientation meeting with the Head of Member Services and his direct reports to describe project objectives, methodology, career path components, career path design process and their role</t>
  </si>
  <si>
    <t>Conduct 1 hour, individual interview with 1 Director to get input on key career path components</t>
  </si>
  <si>
    <t>Prepare draft career path for Member Services based on Mercer consulting experience and FHLB’s input. Career path components include the following for each role:</t>
  </si>
  <si>
    <r>
      <t>–</t>
    </r>
    <r>
      <rPr>
        <sz val="7"/>
        <color theme="1"/>
        <rFont val="Times New Roman"/>
        <family val="1"/>
      </rPr>
      <t> </t>
    </r>
    <r>
      <rPr>
        <sz val="11"/>
        <color theme="1"/>
        <rFont val="Times New Roman"/>
        <family val="1"/>
      </rPr>
      <t>Major responsibilities
--Feeder roles, where talent comes from within and outside FHLB
--Next moves, opportunities for employees to progess within specific job family and across the organization
Job family specific and broadening experiences required to be successful in current role for career progression
Competency skills area</t>
    </r>
  </si>
  <si>
    <t>Prepare draft Career path template for PMO with appropriate active positions and provide recommendations for career path positions</t>
  </si>
  <si>
    <t>Submit draft to Sean</t>
  </si>
  <si>
    <t>5/15/2015
6/15/2015</t>
  </si>
  <si>
    <t>Review draft career path submitted by PMO team and enhance,edit, modify as necessary from discussions</t>
  </si>
  <si>
    <t>Noemi, PMO team</t>
  </si>
  <si>
    <t>Conduct individual interviews with Group Heads</t>
  </si>
  <si>
    <t>Prepare draft of recommendation and present to HR</t>
  </si>
  <si>
    <t>Mercer submits SOW-Contract approval</t>
  </si>
  <si>
    <t>Review draft provide feedback- Mercer revises if necessary</t>
  </si>
  <si>
    <t>Present to Management Committee</t>
  </si>
  <si>
    <t>Modify recommendations if necessary</t>
  </si>
  <si>
    <t>Present to Management Committee for approval</t>
  </si>
  <si>
    <t>Impement changes</t>
  </si>
  <si>
    <t>Modify checklists</t>
  </si>
  <si>
    <t>Submit procedures to DM for publication</t>
  </si>
  <si>
    <t>Communicate to employees</t>
  </si>
  <si>
    <t>Modify procedures:</t>
  </si>
  <si>
    <t>3/20/2015/</t>
  </si>
  <si>
    <t>Noemi/Mildred/
Edwin</t>
  </si>
  <si>
    <t>Mildred/Mercer</t>
  </si>
  <si>
    <t>Received internal data from Management Reporting with regards to proposed budgeted dollars for 2015 for this purpose</t>
  </si>
  <si>
    <t>Review data received from MR. Review best practices in the market and other HLB's</t>
  </si>
  <si>
    <t>Receive requests submitted to MR via budgeted dollars</t>
  </si>
  <si>
    <t>Review data received</t>
  </si>
  <si>
    <t>Review best practices in the market</t>
  </si>
  <si>
    <t>Modify as necessary</t>
  </si>
  <si>
    <t>Request current practices from HLB's</t>
  </si>
  <si>
    <t>Meet with Group Heads to gauge concerns</t>
  </si>
  <si>
    <t>Submit final draft to Director HR/Head of Corp/group heads</t>
  </si>
  <si>
    <t>Compose first draft of proposed guidelines</t>
  </si>
  <si>
    <t>Compile data received from HLB's/and best practices</t>
  </si>
  <si>
    <t>Review with Director HR/Head of Corp Svcs</t>
  </si>
  <si>
    <t>Mercer met with HR, MC members and the CEO individually to gain their insight regarding Bankwide Project Team Goals</t>
  </si>
  <si>
    <t>Mercer provided a report with their recommendations at the June 2nd MC meeting.  Next MC meeting for further discussion, the week of June 15.</t>
  </si>
  <si>
    <t>Implement changes</t>
  </si>
  <si>
    <t>Initial OMWI Meeting</t>
  </si>
  <si>
    <t>Candice Soldano, Philip Scott, Eric Gonzalez, Edwin Artuz, Mark Noonan</t>
  </si>
  <si>
    <t>Phase 1 - Initiation</t>
  </si>
  <si>
    <t>Send Vendor Data to CVM Solutions for "Data Scrub" to locate OMWI vendors used in 2014 (this should actually happen earlier, before Thanksgiving)</t>
  </si>
  <si>
    <t>Eric Gonzalez, Mark Noonan</t>
  </si>
  <si>
    <t>Discussion of Capital Markets information</t>
  </si>
  <si>
    <t>Mark Noonan, Lou Solimine</t>
  </si>
  <si>
    <t>Request HelpDesk Create an OMWI Folder on the S Drive and give "Write" access to the necessary Team Members</t>
  </si>
  <si>
    <t>Mark Noonan, Philip Scott, Eric Gonzalez, Edwin Artuz, Lou Solimine, Noemi Rivera-Mendez</t>
  </si>
  <si>
    <t>Place prior year's OMWI Report in the new OMWI folder on the S Drive</t>
  </si>
  <si>
    <t>Send out an email to Team Members asking that they provide "redline" feedback to the document</t>
  </si>
  <si>
    <t>Check document to see if any "redline" feedback has been given. If not, send out a follow-up email to the necessary Team Members reminding them of impending deadline</t>
  </si>
  <si>
    <t>Check document again, ask Team Members to include any necessary documentation (ie charts, graphs, numbers) for the report appendix</t>
  </si>
  <si>
    <t>Begin to piece together the Report and focus on sections that are lacking, follow up with necessary Team Members</t>
  </si>
  <si>
    <t>Receive CVM Data Scrub info, Facilities Services works thru the data</t>
  </si>
  <si>
    <t>Receive final CVM numbers from Facilities Services</t>
  </si>
  <si>
    <t>Deliver Report (Draft #1) to impartial outside Team Member (Person To Be Determined) for edit</t>
  </si>
  <si>
    <t>Mark Noonan, Person TBD</t>
  </si>
  <si>
    <t>Deliver Report (Draft #2) to OMWI Director for review</t>
  </si>
  <si>
    <t>Make changes per OMWI Director feedback</t>
  </si>
  <si>
    <t>Deliver Report (Draft #3) to…</t>
  </si>
  <si>
    <t>Person TBD</t>
  </si>
  <si>
    <t>Deliver Report (Draft #4) to Legal (Paul Friend) and Compliance (Steve Christatos)</t>
  </si>
  <si>
    <t>Meet with Legal &amp; Compliance</t>
  </si>
  <si>
    <t xml:space="preserve">Deliver Final Report (Final Draft) to CEO </t>
  </si>
  <si>
    <t>Mark Noonan/Edwin Artuz</t>
  </si>
  <si>
    <t xml:space="preserve">Make any final changes to the Final Report </t>
  </si>
  <si>
    <t>Email &amp; FedEx Report</t>
  </si>
  <si>
    <t>Edwin Artuz, Mark Noonan</t>
  </si>
  <si>
    <t>TBD: plan for future report, future initiatives</t>
  </si>
  <si>
    <t>Follow 2015 Diversity &amp; Inclusion Plan</t>
  </si>
  <si>
    <t>This project is on track.</t>
  </si>
  <si>
    <t>To get proposals from the three vendors for the portal and data scrub.</t>
  </si>
  <si>
    <t xml:space="preserve">This project is in the 3rd draft phase. </t>
  </si>
  <si>
    <t>To finish the 3rd draft of the OMWI PowerPoint deck.</t>
  </si>
  <si>
    <t>How to marry the bank's story with the general D&amp;I story.</t>
  </si>
  <si>
    <t>This project is on track but dealing with miscommunication.</t>
  </si>
  <si>
    <t>Mark and Joe to meet to get their information and plan to move forward on the same path.</t>
  </si>
  <si>
    <t xml:space="preserve">Getting everyone on the same page. </t>
  </si>
  <si>
    <t>Meet and develop plan.</t>
  </si>
  <si>
    <t>This project is almost done. Teams have entered in their information.</t>
  </si>
  <si>
    <t>Deliver a first report of the master tracker to Edwin.</t>
  </si>
  <si>
    <t xml:space="preserve">Follow up concerning the Macro. </t>
  </si>
  <si>
    <t>Lawson PO &amp; RQL Future</t>
  </si>
  <si>
    <t>A) Security concerns from Info Security</t>
  </si>
  <si>
    <t>a)Work with ISO to complete Security Plan requirements(in progress)</t>
  </si>
  <si>
    <t>Get quote from packer</t>
  </si>
  <si>
    <t>David Aponte</t>
  </si>
  <si>
    <t>Revise packer quote</t>
  </si>
  <si>
    <t>Review Logisticts</t>
  </si>
  <si>
    <t>All</t>
  </si>
  <si>
    <t>Approve Packer and Electrical work</t>
  </si>
  <si>
    <t>Schedule Electrical and Packer</t>
  </si>
  <si>
    <t>Jon &amp; David</t>
  </si>
  <si>
    <t>Coordinate drop off and pick up with vendors</t>
  </si>
  <si>
    <t>Confirm delivery</t>
  </si>
  <si>
    <t>Provide closure documentation</t>
  </si>
  <si>
    <t>Jon</t>
  </si>
  <si>
    <t>Legal Review</t>
  </si>
  <si>
    <t>Barbara</t>
  </si>
  <si>
    <t>Complete Analysis</t>
  </si>
  <si>
    <t>Environetics</t>
  </si>
  <si>
    <t>Review analysis</t>
  </si>
  <si>
    <t>Get badge reader moved for new Electronic payment area</t>
  </si>
  <si>
    <t>4) Relocation of Electronic Payments Room</t>
  </si>
  <si>
    <t>Get Electric tied into UPS for Electronic Payments new area</t>
  </si>
  <si>
    <t>Investigate distribution options by 6/30</t>
  </si>
  <si>
    <t>2015 MAJOR PROJECTS</t>
  </si>
  <si>
    <t>2015 PROJECTS</t>
  </si>
  <si>
    <t>2015 ALL PROJECTS</t>
  </si>
  <si>
    <t xml:space="preserve">Tell a story. And reach out to the other FHLBs to gather any training information they can provide. </t>
  </si>
  <si>
    <t>Architectural RFP</t>
  </si>
  <si>
    <t>1)DC2 build-out in VA 6/26</t>
  </si>
  <si>
    <t>2)Plan NY build-out</t>
  </si>
  <si>
    <t>3) Secure support agreement one month extension</t>
  </si>
  <si>
    <t>B) 1X Mobile/CES Handset Server support</t>
  </si>
  <si>
    <t>b) Work with Nick &amp; Rodger for Bank to support server</t>
  </si>
  <si>
    <t>User Guides were rolled-out to CS pilot group by 6/18</t>
  </si>
  <si>
    <t>Obtain pilot group feedback 6/26</t>
  </si>
  <si>
    <t>Finding Painter at reasonable price</t>
  </si>
  <si>
    <t>2015 SPECIAL PROJECTS</t>
  </si>
  <si>
    <t>Complete</t>
  </si>
  <si>
    <t>Progress of All Projects</t>
  </si>
  <si>
    <t>Progress of Special Projects</t>
  </si>
  <si>
    <t xml:space="preserve">This project is in the 3rd draft phase. We reached out to the other FHLBs. Des Moines, Indianapolis, Chicago, and Dallas responded. </t>
  </si>
  <si>
    <t xml:space="preserve">Two areas of concentration: first, the Purchasing OMWI Plan, and second, identifying 1 OMWI supplier for each bank expiring contract. </t>
  </si>
  <si>
    <t>Finalize the purchasing OMWI plan.</t>
  </si>
  <si>
    <t xml:space="preserve">Received 2 proposals, waiting on the third. </t>
  </si>
  <si>
    <t>CVM's parent company, Altegrity, filed for bankruptcy protection in February. Follow up on the effects of this, if any.</t>
  </si>
  <si>
    <t xml:space="preserve">Although a living document that will continue to be changed and enhanced, the Master Tracker is done. </t>
  </si>
  <si>
    <t>Meet with Mildred &amp; Walter about their teams projects. Then brief Edwin on the team's progress and issues.</t>
  </si>
  <si>
    <t>Incumbent Vendor Visit</t>
  </si>
  <si>
    <t>Next Steps:  Get 2 other proposals</t>
  </si>
  <si>
    <t>The current lease expired on 6/15/15</t>
  </si>
  <si>
    <t>Vendor Visit on 6/24/15. Preliminaly numbers received.</t>
  </si>
  <si>
    <t>Working with PM team to activate Bankwide Goal project for Bank; Vetting one more ATS vendor</t>
  </si>
  <si>
    <t>Phase 1- Wellness Proposal</t>
  </si>
  <si>
    <t>Phase 2 - Bank-wide Wellness Survey</t>
  </si>
  <si>
    <t xml:space="preserve">Phase 3 - Implementation of  Employee Wellness Committee </t>
  </si>
  <si>
    <t>Submit Wellness Proposal for approval</t>
  </si>
  <si>
    <t>Submit Calendar of Wellness Events</t>
  </si>
  <si>
    <t>Confirm approval of Wellness Proposal</t>
  </si>
  <si>
    <t>Construct questions for survey</t>
  </si>
  <si>
    <t>Confirm approval of Wellness survey questionnaire</t>
  </si>
  <si>
    <t>Submit Wellness survey into SurveyGizmo</t>
  </si>
  <si>
    <t>Distribute survey</t>
  </si>
  <si>
    <t>Evaluate responses internally</t>
  </si>
  <si>
    <t>Distribute survey summary to employees</t>
  </si>
  <si>
    <t>Identify potential committee volunteers via wellness survey</t>
  </si>
  <si>
    <t>Select potential committee members and notify participants</t>
  </si>
  <si>
    <t>Construct a Wellness charter</t>
  </si>
  <si>
    <t>Phase 4 - Wellness Incentive HSA Funding</t>
  </si>
  <si>
    <t xml:space="preserve">Submit budget for HSA employer contributions for wellness </t>
  </si>
  <si>
    <t xml:space="preserve">Announce Wellness incentive program to employees </t>
  </si>
  <si>
    <t>Phase 5 - Coordinate Biometric Screenings and On-site Wellness Seminars</t>
  </si>
  <si>
    <t xml:space="preserve">Coordinate on-site biometric screening vendor with Cigna </t>
  </si>
  <si>
    <t>Reserve conference rooms for screenings</t>
  </si>
  <si>
    <t>E. Artuz/M. Tse-Gonzalez</t>
  </si>
  <si>
    <t>HR</t>
  </si>
  <si>
    <t>M.Sanders</t>
  </si>
  <si>
    <t>M.Sanders/E. Artuz/M. Tse-Gonzalez</t>
  </si>
  <si>
    <t xml:space="preserve">M.Sanders </t>
  </si>
  <si>
    <t>Payroll/Benefits</t>
  </si>
  <si>
    <t>M.Sanders/Cigna</t>
  </si>
  <si>
    <t xml:space="preserve">Coordinate reimbursement schedule of HSA employer dollars with Payroll </t>
  </si>
  <si>
    <t xml:space="preserve">Ongoing: Wellness Program Proposal submitted for review and approval. Survey questionnaire in draft mode. Coordinated HSA incentive options for 2016 with Cigna - also included in the draft proposal. </t>
  </si>
  <si>
    <t xml:space="preserve">Approval of wellness proposal and draft of wellness questionnaire for review. </t>
  </si>
  <si>
    <t>Finalize Bankwide Goals requirements &amp; send to PM team; Continue to work with TMS support on Bankwide goal</t>
  </si>
  <si>
    <t>Next Steps</t>
  </si>
  <si>
    <t xml:space="preserve">The current state assessment target date has been moved from July to August.  The Future State phase:  Identify cost saving opportunities (for iPads) was moved from September to August. This project is on track for completion by the revised due dates.  </t>
  </si>
  <si>
    <r>
      <t xml:space="preserve">Identify and implement cost saving opportunities for </t>
    </r>
    <r>
      <rPr>
        <b/>
        <sz val="11"/>
        <color theme="1"/>
        <rFont val="Calibri"/>
        <family val="2"/>
        <scheme val="minor"/>
      </rPr>
      <t>iPads</t>
    </r>
    <r>
      <rPr>
        <sz val="11"/>
        <color theme="1"/>
        <rFont val="Calibri"/>
        <family val="2"/>
        <scheme val="minor"/>
      </rPr>
      <t xml:space="preserve"> will be moved up from September/December to August  to align cost saving opportunities with the 2016 operating expense planning budget.  </t>
    </r>
  </si>
  <si>
    <t>Received copies of two other FHLB's standards. Utilized MR report to determine who is going for CPE credits (certifications). Draft summary of recommendations was put together</t>
  </si>
  <si>
    <t>Meet with specific group heads to determine which certifications are required, which are nice to have, create analysis, proposal and recommended standards together</t>
  </si>
  <si>
    <t>Compartmentalize the data recd- pull only CPE's</t>
  </si>
  <si>
    <t>Meet with Group Heads to understand which Certifications are required and which are nice to have</t>
  </si>
  <si>
    <t>Analyze data required vs nice to have</t>
  </si>
  <si>
    <t>Spot award increment to $1000 was approved. Recognition award program in discussion. Follow up with MC to follow</t>
  </si>
  <si>
    <t>MC group is to meet again in July to review recommendations for Recognition award and make a decision.</t>
  </si>
  <si>
    <t>Recognition award program may be eliminated and a budget provided to managers for end of the year recognition of employee contributions</t>
  </si>
  <si>
    <t>the recommendation needs to be vetted out by MC group and CFO for budgeting reasons</t>
  </si>
  <si>
    <t>Meet with MC members to understand concerns</t>
  </si>
  <si>
    <t>Edwin - Mildred</t>
  </si>
  <si>
    <t>Spot award recommendations were approved-Recognition award in discussions</t>
  </si>
  <si>
    <t xml:space="preserve">Review Recognition Award again with Management Committee </t>
  </si>
  <si>
    <t>July</t>
  </si>
  <si>
    <t>PMO group (Sean Borde) his template is almost complete. Sean was out for 2 weeks his team has not progressed. I met with Sean on 6/23 he was going to follow up with his team. We are scheduled to meet on 7/3 and 7/13 at which point a final draft is expected.
Custody and Pledging we one last time with Mercer on 6/16 to cover loose ends and questions.  Mercer provided their final draft to Bank on 6/30.  I am scheduled to meet with Mike to wrap up any loose ends and finalize the template.</t>
  </si>
  <si>
    <t>Review the final draft submitted by Mercer to Custody and Pledging. And provide Sean and his team additional assistance to complete their career pathing structure.</t>
  </si>
  <si>
    <t>Review draft career path with Human Resources and Member Services</t>
  </si>
  <si>
    <t>Provide second draft to Human Resources</t>
  </si>
  <si>
    <t xml:space="preserve">Review changes made after the last meeting and implement any changes not captured </t>
  </si>
  <si>
    <t>Provide final version of the career path to HR</t>
  </si>
  <si>
    <t>Do final review of Mercer's submission- meet with Mike V to ensure all requests are captured and potential future career paths are captured as well</t>
  </si>
  <si>
    <t>1)NY build-out on 7/17</t>
  </si>
  <si>
    <t>2)Coordinate NY build-out</t>
  </si>
  <si>
    <t>3) Secure support agreement annual agreement</t>
  </si>
  <si>
    <t>b) Work with Nick &amp; Rodger for Bank to support server (in progress)</t>
  </si>
  <si>
    <t>Plan Work Schedule with Joe Lusardi  (340 Vendors, 40 OMWI)</t>
  </si>
  <si>
    <t>Follow up Meeting with Joe - check progress</t>
  </si>
  <si>
    <t>Follow up Meeting with Joe  - check progress</t>
  </si>
  <si>
    <t>Mark Noonan, Joe Lusardi,  Eric Gonzalez</t>
  </si>
  <si>
    <t>Mark Noonan, Joe Lusardi, Eric Gonzalez</t>
  </si>
  <si>
    <t>Joe Lusardi,  Mark Noonan</t>
  </si>
  <si>
    <t>Joe Lusardi, Mark Noonan</t>
  </si>
  <si>
    <t>Follow up Meeting with Joe, Eric Gonzalez - check progress</t>
  </si>
  <si>
    <t>Need feedback form pilot group</t>
  </si>
  <si>
    <t>Will follow up at 78/2 staff meeting</t>
  </si>
  <si>
    <t>Begin Requirement Analysis</t>
  </si>
  <si>
    <t>Completing the RFP prior to September and updates to MC presentation</t>
  </si>
  <si>
    <t>Work with Team members to push the RFP and Interview sessions</t>
  </si>
  <si>
    <t>completed office set ups</t>
  </si>
  <si>
    <t>Completed Dutch door</t>
  </si>
  <si>
    <t>Need to get information from Environectics back quickly to proceed with analysis</t>
  </si>
  <si>
    <t>Follow up with Environectics</t>
  </si>
  <si>
    <t>UPS Return Pick Up (Power Super Site)</t>
  </si>
  <si>
    <t>Continue on a month-to-month until analysis/decision is made</t>
  </si>
  <si>
    <t>Received proposal for new carpet.</t>
  </si>
  <si>
    <t>Marble floor done, need to speak to Nicole about it.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</si>
</sst>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0_);[Red]\(&quot;$&quot;#,##0\)"/>
    <numFmt numFmtId="44" formatCode="_(&quot;$&quot;* #,##0.00_);_(&quot;$&quot;* \(#,##0.00\);_(&quot;$&quot;* &quot;-&quot;??_);_(@_)"/>
    <numFmt numFmtId="43" formatCode="_(* #,##0.00_);_(* \(#,##0.00\);_(* &quot;-&quot;??_);_(@_)"/>
    <numFmt numFmtId="164" formatCode="m/d/yyyy;@"/>
    <numFmt numFmtId="165" formatCode="&quot;$&quot;#,##0"/>
    <numFmt numFmtId="166" formatCode="[$-409]d\-mmm\-yyyy;@"/>
  </numFmts>
  <fonts count="58">
    <font>
      <sz val="11"/>
      <color theme="1"/>
      <name val="Calibri"/>
      <family val="2"/>
      <scheme val="minor"/>
    </font>
    <font>
      <sz val="11"/>
      <color theme="1"/>
      <name val="Calibri"/>
      <family val="2"/>
      <scheme val="minor"/>
    </font>
    <font>
      <sz val="10"/>
      <name val="Arial"/>
      <family val="2"/>
    </font>
    <font>
      <sz val="11"/>
      <color indexed="8"/>
      <name val="Calibri"/>
      <family val="2"/>
    </font>
    <font>
      <sz val="11"/>
      <color indexed="9"/>
      <name val="Calibri"/>
      <family val="2"/>
    </font>
    <font>
      <sz val="11"/>
      <color indexed="36"/>
      <name val="Calibri"/>
      <family val="2"/>
    </font>
    <font>
      <b/>
      <sz val="11"/>
      <color indexed="50"/>
      <name val="Calibri"/>
      <family val="2"/>
    </font>
    <font>
      <b/>
      <sz val="11"/>
      <color indexed="9"/>
      <name val="Calibri"/>
      <family val="2"/>
    </font>
    <font>
      <i/>
      <sz val="11"/>
      <color indexed="23"/>
      <name val="Calibri"/>
      <family val="2"/>
    </font>
    <font>
      <sz val="11"/>
      <color indexed="17"/>
      <name val="Calibri"/>
      <family val="2"/>
    </font>
    <font>
      <b/>
      <sz val="15"/>
      <color indexed="18"/>
      <name val="Calibri"/>
      <family val="2"/>
    </font>
    <font>
      <b/>
      <sz val="13"/>
      <color indexed="18"/>
      <name val="Calibri"/>
      <family val="2"/>
    </font>
    <font>
      <b/>
      <sz val="11"/>
      <color indexed="18"/>
      <name val="Calibri"/>
      <family val="2"/>
    </font>
    <font>
      <sz val="11"/>
      <color indexed="53"/>
      <name val="Calibri"/>
      <family val="2"/>
    </font>
    <font>
      <sz val="11"/>
      <color indexed="50"/>
      <name val="Calibri"/>
      <family val="2"/>
    </font>
    <font>
      <sz val="11"/>
      <color indexed="59"/>
      <name val="Calibri"/>
      <family val="2"/>
    </font>
    <font>
      <b/>
      <sz val="11"/>
      <color indexed="63"/>
      <name val="Calibri"/>
      <family val="2"/>
    </font>
    <font>
      <b/>
      <sz val="18"/>
      <color indexed="18"/>
      <name val="Cambria"/>
      <family val="2"/>
    </font>
    <font>
      <b/>
      <sz val="11"/>
      <color indexed="8"/>
      <name val="Calibri"/>
      <family val="2"/>
    </font>
    <font>
      <sz val="11"/>
      <color indexed="10"/>
      <name val="Calibri"/>
      <family val="2"/>
    </font>
    <font>
      <u/>
      <sz val="11"/>
      <color theme="11"/>
      <name val="Calibri"/>
      <family val="2"/>
      <scheme val="minor"/>
    </font>
    <font>
      <u/>
      <sz val="11"/>
      <color theme="10"/>
      <name val="Calibri"/>
      <family val="2"/>
      <scheme val="minor"/>
    </font>
    <font>
      <sz val="11"/>
      <color theme="1"/>
      <name val="Times New Roman"/>
      <family val="1"/>
    </font>
    <font>
      <b/>
      <sz val="11"/>
      <color theme="1"/>
      <name val="Times New Roman"/>
      <family val="1"/>
    </font>
    <font>
      <b/>
      <sz val="14"/>
      <color theme="1"/>
      <name val="Times New Roman"/>
      <family val="1"/>
    </font>
    <font>
      <b/>
      <sz val="20"/>
      <color theme="1"/>
      <name val="Times New Roman"/>
      <family val="1"/>
    </font>
    <font>
      <b/>
      <sz val="16"/>
      <color theme="1"/>
      <name val="Times New Roman"/>
      <family val="1"/>
    </font>
    <font>
      <sz val="14"/>
      <color theme="1"/>
      <name val="Times New Roman"/>
      <family val="1"/>
    </font>
    <font>
      <b/>
      <sz val="18"/>
      <color theme="1"/>
      <name val="Times New Roman"/>
      <family val="1"/>
    </font>
    <font>
      <sz val="12"/>
      <color theme="1"/>
      <name val="Times New Roman"/>
      <family val="1"/>
    </font>
    <font>
      <i/>
      <sz val="12"/>
      <color theme="1"/>
      <name val="Times New Roman"/>
      <family val="1"/>
    </font>
    <font>
      <b/>
      <sz val="12"/>
      <color theme="1"/>
      <name val="Times New Roman"/>
      <family val="1"/>
    </font>
    <font>
      <b/>
      <sz val="18"/>
      <color theme="0"/>
      <name val="Times New Roman"/>
      <family val="1"/>
    </font>
    <font>
      <b/>
      <sz val="16"/>
      <color theme="0"/>
      <name val="Times New Roman"/>
      <family val="1"/>
    </font>
    <font>
      <sz val="11"/>
      <color theme="0"/>
      <name val="Times New Roman"/>
      <family val="1"/>
    </font>
    <font>
      <b/>
      <sz val="14"/>
      <name val="Times New Roman"/>
      <family val="1"/>
    </font>
    <font>
      <b/>
      <sz val="14"/>
      <color theme="0"/>
      <name val="Times New Roman"/>
      <family val="1"/>
    </font>
    <font>
      <b/>
      <sz val="12"/>
      <color theme="0"/>
      <name val="Times New Roman"/>
      <family val="1"/>
    </font>
    <font>
      <sz val="12"/>
      <color theme="0"/>
      <name val="Times New Roman"/>
      <family val="1"/>
    </font>
    <font>
      <b/>
      <sz val="24"/>
      <color theme="1"/>
      <name val="Times New Roman"/>
      <family val="1"/>
    </font>
    <font>
      <b/>
      <sz val="11"/>
      <color theme="1"/>
      <name val="Calibri"/>
      <family val="2"/>
    </font>
    <font>
      <sz val="11"/>
      <color theme="1"/>
      <name val="Calibri"/>
      <family val="2"/>
    </font>
    <font>
      <sz val="9"/>
      <name val="Calibri"/>
      <family val="2"/>
      <scheme val="minor"/>
    </font>
    <font>
      <b/>
      <sz val="9"/>
      <name val="Calibri"/>
      <family val="2"/>
      <scheme val="minor"/>
    </font>
    <font>
      <sz val="8"/>
      <color theme="1"/>
      <name val="Times New Roman"/>
      <family val="1"/>
    </font>
    <font>
      <b/>
      <sz val="11"/>
      <color theme="1"/>
      <name val="Calibri"/>
      <family val="2"/>
      <scheme val="minor"/>
    </font>
    <font>
      <sz val="9"/>
      <color rgb="FF000000"/>
      <name val="Calibri"/>
      <family val="2"/>
      <scheme val="minor"/>
    </font>
    <font>
      <sz val="12"/>
      <color theme="1"/>
      <name val="Times New Roman"/>
      <family val="1"/>
    </font>
    <font>
      <b/>
      <sz val="8.5"/>
      <color rgb="FF000000"/>
      <name val="Verdana"/>
      <family val="2"/>
    </font>
    <font>
      <sz val="10"/>
      <color theme="1"/>
      <name val="Times New Roman"/>
      <family val="1"/>
    </font>
    <font>
      <b/>
      <u/>
      <sz val="12"/>
      <color theme="1"/>
      <name val="Times New Roman"/>
      <family val="1"/>
    </font>
    <font>
      <sz val="9"/>
      <color theme="1"/>
      <name val="Times New Roman"/>
      <family val="1"/>
    </font>
    <font>
      <sz val="7"/>
      <color theme="1"/>
      <name val="Times New Roman"/>
      <family val="1"/>
    </font>
    <font>
      <sz val="12"/>
      <name val="Times New Roman"/>
      <family val="1"/>
    </font>
    <font>
      <b/>
      <u/>
      <sz val="11"/>
      <color theme="1"/>
      <name val="Times New Roman"/>
      <family val="1"/>
    </font>
    <font>
      <b/>
      <sz val="11"/>
      <color rgb="FFFF0000"/>
      <name val="Times New Roman"/>
      <family val="1"/>
    </font>
    <font>
      <sz val="11"/>
      <color rgb="FFFF0000"/>
      <name val="Times New Roman"/>
      <family val="1"/>
    </font>
    <font>
      <sz val="12"/>
      <color theme="1"/>
      <name val="Times New Roman"/>
      <family val="1"/>
    </font>
  </fonts>
  <fills count="32">
    <fill>
      <patternFill patternType="none"/>
    </fill>
    <fill>
      <patternFill patternType="gray125"/>
    </fill>
    <fill>
      <patternFill patternType="solid">
        <fgColor indexed="47"/>
      </patternFill>
    </fill>
    <fill>
      <patternFill patternType="solid">
        <fgColor indexed="46"/>
      </patternFill>
    </fill>
    <fill>
      <patternFill patternType="solid">
        <fgColor indexed="41"/>
      </patternFill>
    </fill>
    <fill>
      <patternFill patternType="solid">
        <fgColor indexed="26"/>
      </patternFill>
    </fill>
    <fill>
      <patternFill patternType="solid">
        <fgColor indexed="51"/>
      </patternFill>
    </fill>
    <fill>
      <patternFill patternType="solid">
        <fgColor indexed="61"/>
      </patternFill>
    </fill>
    <fill>
      <patternFill patternType="solid">
        <fgColor indexed="52"/>
      </patternFill>
    </fill>
    <fill>
      <patternFill patternType="solid">
        <fgColor indexed="20"/>
      </patternFill>
    </fill>
    <fill>
      <patternFill patternType="solid">
        <fgColor indexed="40"/>
      </patternFill>
    </fill>
    <fill>
      <patternFill patternType="solid">
        <fgColor indexed="29"/>
      </patternFill>
    </fill>
    <fill>
      <patternFill patternType="solid">
        <fgColor indexed="14"/>
      </patternFill>
    </fill>
    <fill>
      <patternFill patternType="solid">
        <fgColor indexed="23"/>
      </patternFill>
    </fill>
    <fill>
      <patternFill patternType="solid">
        <fgColor indexed="15"/>
      </patternFill>
    </fill>
    <fill>
      <patternFill patternType="solid">
        <fgColor indexed="10"/>
      </patternFill>
    </fill>
    <fill>
      <patternFill patternType="solid">
        <fgColor indexed="45"/>
      </patternFill>
    </fill>
    <fill>
      <patternFill patternType="solid">
        <fgColor indexed="22"/>
      </patternFill>
    </fill>
    <fill>
      <patternFill patternType="solid">
        <fgColor indexed="55"/>
      </patternFill>
    </fill>
    <fill>
      <patternFill patternType="solid">
        <fgColor indexed="42"/>
      </patternFill>
    </fill>
    <fill>
      <patternFill patternType="solid">
        <fgColor theme="0" tint="-0.14999847407452621"/>
        <bgColor indexed="64"/>
      </patternFill>
    </fill>
    <fill>
      <patternFill patternType="solid">
        <fgColor rgb="FFFFFF00"/>
        <bgColor indexed="64"/>
      </patternFill>
    </fill>
    <fill>
      <patternFill patternType="solid">
        <fgColor rgb="FF92D050"/>
        <bgColor indexed="64"/>
      </patternFill>
    </fill>
    <fill>
      <patternFill patternType="solid">
        <fgColor theme="1"/>
        <bgColor indexed="64"/>
      </patternFill>
    </fill>
    <fill>
      <patternFill patternType="solid">
        <fgColor rgb="FF92D050"/>
        <bgColor theme="4" tint="0.79998168889431442"/>
      </patternFill>
    </fill>
    <fill>
      <patternFill patternType="solid">
        <fgColor theme="4" tint="0.59999389629810485"/>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0" tint="-0.14999847407452621"/>
        <bgColor theme="0" tint="-0.14999847407452621"/>
      </patternFill>
    </fill>
    <fill>
      <patternFill patternType="solid">
        <fgColor theme="0"/>
        <bgColor indexed="64"/>
      </patternFill>
    </fill>
    <fill>
      <patternFill patternType="solid">
        <fgColor theme="0" tint="-0.14996795556505021"/>
        <bgColor indexed="64"/>
      </patternFill>
    </fill>
    <fill>
      <patternFill patternType="solid">
        <fgColor theme="0" tint="-0.14996795556505021"/>
        <bgColor theme="4" tint="0.79998168889431442"/>
      </patternFill>
    </fill>
  </fills>
  <borders count="49">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0"/>
      </bottom>
      <diagonal/>
    </border>
    <border>
      <left/>
      <right/>
      <top/>
      <bottom style="thick">
        <color indexed="51"/>
      </bottom>
      <diagonal/>
    </border>
    <border>
      <left/>
      <right/>
      <top/>
      <bottom style="medium">
        <color indexed="52"/>
      </bottom>
      <diagonal/>
    </border>
    <border>
      <left/>
      <right/>
      <top/>
      <bottom style="double">
        <color indexed="50"/>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40"/>
      </top>
      <bottom style="double">
        <color indexed="40"/>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top style="thin">
        <color theme="1"/>
      </top>
      <bottom style="thin">
        <color theme="1"/>
      </bottom>
      <diagonal/>
    </border>
    <border>
      <left style="medium">
        <color indexed="64"/>
      </left>
      <right/>
      <top/>
      <bottom style="thin">
        <color theme="1"/>
      </bottom>
      <diagonal/>
    </border>
    <border>
      <left style="medium">
        <color indexed="64"/>
      </left>
      <right style="medium">
        <color indexed="64"/>
      </right>
      <top style="medium">
        <color indexed="64"/>
      </top>
      <bottom/>
      <diagonal/>
    </border>
  </borders>
  <cellStyleXfs count="84">
    <xf numFmtId="0" fontId="0" fillId="0" borderId="0"/>
    <xf numFmtId="44" fontId="1" fillId="0" borderId="0" applyFont="0" applyFill="0" applyBorder="0" applyAlignment="0" applyProtection="0"/>
    <xf numFmtId="0" fontId="2" fillId="0" borderId="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6"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4" fillId="8"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8"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0" borderId="0" applyNumberFormat="0" applyBorder="0" applyAlignment="0" applyProtection="0"/>
    <xf numFmtId="0" fontId="4" fillId="12" borderId="0" applyNumberFormat="0" applyBorder="0" applyAlignment="0" applyProtection="0"/>
    <xf numFmtId="0" fontId="4" fillId="9" borderId="0" applyNumberFormat="0" applyBorder="0" applyAlignment="0" applyProtection="0"/>
    <xf numFmtId="0" fontId="4"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5" fillId="16" borderId="0" applyNumberFormat="0" applyBorder="0" applyAlignment="0" applyProtection="0"/>
    <xf numFmtId="0" fontId="6" fillId="17" borderId="1" applyNumberFormat="0" applyAlignment="0" applyProtection="0"/>
    <xf numFmtId="0" fontId="7" fillId="18" borderId="2" applyNumberFormat="0" applyAlignment="0" applyProtection="0"/>
    <xf numFmtId="43" fontId="2" fillId="0" borderId="0" applyFont="0" applyFill="0" applyBorder="0" applyAlignment="0" applyProtection="0"/>
    <xf numFmtId="44" fontId="2" fillId="0" borderId="0" applyFont="0" applyFill="0" applyBorder="0" applyAlignment="0" applyProtection="0"/>
    <xf numFmtId="0" fontId="8" fillId="0" borderId="0" applyNumberFormat="0" applyFill="0" applyBorder="0" applyAlignment="0" applyProtection="0"/>
    <xf numFmtId="0" fontId="9" fillId="19" borderId="0" applyNumberFormat="0" applyBorder="0" applyAlignment="0" applyProtection="0"/>
    <xf numFmtId="0" fontId="10" fillId="0" borderId="3" applyNumberFormat="0" applyFill="0" applyAlignment="0" applyProtection="0"/>
    <xf numFmtId="0" fontId="11" fillId="0" borderId="4" applyNumberFormat="0" applyFill="0" applyAlignment="0" applyProtection="0"/>
    <xf numFmtId="0" fontId="12" fillId="0" borderId="5" applyNumberFormat="0" applyFill="0" applyAlignment="0" applyProtection="0"/>
    <xf numFmtId="0" fontId="12" fillId="0" borderId="0" applyNumberFormat="0" applyFill="0" applyBorder="0" applyAlignment="0" applyProtection="0"/>
    <xf numFmtId="0" fontId="13" fillId="11" borderId="1" applyNumberFormat="0" applyAlignment="0" applyProtection="0"/>
    <xf numFmtId="0" fontId="14" fillId="0" borderId="6" applyNumberFormat="0" applyFill="0" applyAlignment="0" applyProtection="0"/>
    <xf numFmtId="0" fontId="15" fillId="5" borderId="0" applyNumberFormat="0" applyBorder="0" applyAlignment="0" applyProtection="0"/>
    <xf numFmtId="0" fontId="2" fillId="0" borderId="0"/>
    <xf numFmtId="0" fontId="2" fillId="5" borderId="7" applyNumberFormat="0" applyFont="0" applyAlignment="0" applyProtection="0"/>
    <xf numFmtId="0" fontId="16" fillId="17" borderId="8" applyNumberFormat="0" applyAlignment="0" applyProtection="0"/>
    <xf numFmtId="9" fontId="2" fillId="0" borderId="0" applyFont="0" applyFill="0" applyBorder="0" applyAlignment="0" applyProtection="0"/>
    <xf numFmtId="0" fontId="17" fillId="0" borderId="0" applyNumberFormat="0" applyFill="0" applyBorder="0" applyAlignment="0" applyProtection="0"/>
    <xf numFmtId="0" fontId="18" fillId="0" borderId="9" applyNumberFormat="0" applyFill="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cellStyleXfs>
  <cellXfs count="276">
    <xf numFmtId="0" fontId="0" fillId="0" borderId="0" xfId="0"/>
    <xf numFmtId="0" fontId="22" fillId="0" borderId="0" xfId="0" applyFont="1"/>
    <xf numFmtId="0" fontId="22" fillId="0" borderId="0" xfId="0" applyFont="1" applyBorder="1"/>
    <xf numFmtId="0" fontId="23" fillId="20" borderId="11" xfId="0" applyFont="1" applyFill="1" applyBorder="1" applyAlignment="1">
      <alignment horizontal="center"/>
    </xf>
    <xf numFmtId="0" fontId="28" fillId="0" borderId="23" xfId="0" applyFont="1" applyBorder="1"/>
    <xf numFmtId="0" fontId="22" fillId="0" borderId="24" xfId="0" applyFont="1" applyBorder="1"/>
    <xf numFmtId="0" fontId="26" fillId="0" borderId="23" xfId="0" applyFont="1" applyBorder="1"/>
    <xf numFmtId="0" fontId="29" fillId="0" borderId="24" xfId="0" applyFont="1" applyBorder="1" applyAlignment="1">
      <alignment horizontal="right"/>
    </xf>
    <xf numFmtId="0" fontId="30" fillId="0" borderId="23" xfId="0" applyFont="1" applyBorder="1"/>
    <xf numFmtId="0" fontId="29" fillId="0" borderId="23" xfId="0" applyFont="1" applyBorder="1" applyAlignment="1"/>
    <xf numFmtId="0" fontId="27" fillId="0" borderId="0" xfId="0" applyFont="1" applyBorder="1" applyAlignment="1">
      <alignment wrapText="1"/>
    </xf>
    <xf numFmtId="0" fontId="27" fillId="0" borderId="24" xfId="0" applyFont="1" applyBorder="1" applyAlignment="1">
      <alignment wrapText="1"/>
    </xf>
    <xf numFmtId="0" fontId="22" fillId="0" borderId="17" xfId="0" applyFont="1" applyBorder="1"/>
    <xf numFmtId="0" fontId="22" fillId="0" borderId="18" xfId="0" applyFont="1" applyBorder="1"/>
    <xf numFmtId="0" fontId="22" fillId="0" borderId="19" xfId="0" applyFont="1" applyBorder="1"/>
    <xf numFmtId="0" fontId="29" fillId="0" borderId="23" xfId="0" applyFont="1" applyBorder="1"/>
    <xf numFmtId="0" fontId="31" fillId="0" borderId="23" xfId="0" applyFont="1" applyBorder="1"/>
    <xf numFmtId="0" fontId="34" fillId="23" borderId="0" xfId="0" applyFont="1" applyFill="1" applyBorder="1"/>
    <xf numFmtId="0" fontId="34" fillId="23" borderId="24" xfId="0" applyFont="1" applyFill="1" applyBorder="1"/>
    <xf numFmtId="0" fontId="36" fillId="23" borderId="23" xfId="0" applyFont="1" applyFill="1" applyBorder="1"/>
    <xf numFmtId="0" fontId="22" fillId="24" borderId="10" xfId="0" applyFont="1" applyFill="1" applyBorder="1" applyAlignment="1">
      <alignment horizontal="center" vertical="top"/>
    </xf>
    <xf numFmtId="164" fontId="22" fillId="24" borderId="10" xfId="1" applyNumberFormat="1" applyFont="1" applyFill="1" applyBorder="1" applyAlignment="1">
      <alignment vertical="top"/>
    </xf>
    <xf numFmtId="0" fontId="31" fillId="0" borderId="0" xfId="0" applyFont="1" applyBorder="1"/>
    <xf numFmtId="0" fontId="22" fillId="22" borderId="10" xfId="0" applyFont="1" applyFill="1" applyBorder="1" applyAlignment="1">
      <alignment horizontal="center"/>
    </xf>
    <xf numFmtId="0" fontId="22" fillId="0" borderId="10" xfId="0" applyFont="1" applyBorder="1"/>
    <xf numFmtId="0" fontId="22" fillId="0" borderId="10" xfId="0" applyFont="1" applyBorder="1" applyAlignment="1">
      <alignment horizontal="center"/>
    </xf>
    <xf numFmtId="0" fontId="30" fillId="0" borderId="23" xfId="0" applyFont="1" applyBorder="1" applyAlignment="1"/>
    <xf numFmtId="0" fontId="22" fillId="22" borderId="10" xfId="0" applyNumberFormat="1" applyFont="1" applyFill="1" applyBorder="1"/>
    <xf numFmtId="0" fontId="22" fillId="0" borderId="21" xfId="0" applyFont="1" applyBorder="1"/>
    <xf numFmtId="165" fontId="22" fillId="0" borderId="0" xfId="0" applyNumberFormat="1" applyFont="1" applyBorder="1"/>
    <xf numFmtId="0" fontId="22" fillId="0" borderId="0" xfId="0" applyFont="1" applyBorder="1" applyAlignment="1"/>
    <xf numFmtId="0" fontId="22" fillId="0" borderId="24" xfId="0" applyFont="1" applyBorder="1" applyAlignment="1"/>
    <xf numFmtId="0" fontId="22" fillId="0" borderId="25" xfId="0" applyFont="1" applyBorder="1"/>
    <xf numFmtId="0" fontId="22" fillId="0" borderId="0" xfId="0" applyFont="1" applyBorder="1" applyAlignment="1">
      <alignment horizontal="right"/>
    </xf>
    <xf numFmtId="0" fontId="22" fillId="0" borderId="23" xfId="0" applyFont="1" applyBorder="1"/>
    <xf numFmtId="0" fontId="31" fillId="0" borderId="12" xfId="0" applyFont="1" applyBorder="1"/>
    <xf numFmtId="0" fontId="22" fillId="0" borderId="22" xfId="0" applyFont="1" applyBorder="1"/>
    <xf numFmtId="0" fontId="22" fillId="0" borderId="13" xfId="0" applyFont="1" applyBorder="1"/>
    <xf numFmtId="0" fontId="29" fillId="0" borderId="0" xfId="0" applyFont="1" applyBorder="1" applyAlignment="1"/>
    <xf numFmtId="0" fontId="22" fillId="0" borderId="29" xfId="0" applyFont="1" applyBorder="1"/>
    <xf numFmtId="0" fontId="22" fillId="0" borderId="26" xfId="0" applyFont="1" applyBorder="1"/>
    <xf numFmtId="0" fontId="22" fillId="0" borderId="26" xfId="0" applyFont="1" applyFill="1" applyBorder="1"/>
    <xf numFmtId="0" fontId="22" fillId="0" borderId="10" xfId="0" applyFont="1" applyFill="1" applyBorder="1"/>
    <xf numFmtId="0" fontId="22" fillId="0" borderId="33" xfId="0" applyFont="1" applyBorder="1" applyAlignment="1">
      <alignment horizontal="center"/>
    </xf>
    <xf numFmtId="0" fontId="23" fillId="0" borderId="34" xfId="0" applyFont="1" applyBorder="1" applyAlignment="1">
      <alignment horizontal="center"/>
    </xf>
    <xf numFmtId="0" fontId="22" fillId="0" borderId="27" xfId="0" applyFont="1" applyBorder="1" applyAlignment="1">
      <alignment horizontal="center"/>
    </xf>
    <xf numFmtId="0" fontId="22" fillId="0" borderId="37" xfId="0" applyFont="1" applyBorder="1"/>
    <xf numFmtId="14" fontId="22" fillId="0" borderId="10" xfId="0" applyNumberFormat="1" applyFont="1" applyFill="1" applyBorder="1"/>
    <xf numFmtId="0" fontId="22" fillId="0" borderId="28" xfId="0" applyFont="1" applyBorder="1"/>
    <xf numFmtId="0" fontId="29" fillId="0" borderId="0" xfId="0" applyFont="1" applyBorder="1"/>
    <xf numFmtId="0" fontId="29" fillId="0" borderId="24" xfId="0" applyFont="1" applyBorder="1"/>
    <xf numFmtId="9" fontId="29" fillId="0" borderId="24" xfId="0" applyNumberFormat="1" applyFont="1" applyBorder="1"/>
    <xf numFmtId="0" fontId="37" fillId="23" borderId="23" xfId="0" applyFont="1" applyFill="1" applyBorder="1"/>
    <xf numFmtId="0" fontId="37" fillId="23" borderId="0" xfId="0" applyFont="1" applyFill="1" applyBorder="1"/>
    <xf numFmtId="14" fontId="37" fillId="23" borderId="0" xfId="0" applyNumberFormat="1" applyFont="1" applyFill="1" applyBorder="1" applyAlignment="1">
      <alignment horizontal="left"/>
    </xf>
    <xf numFmtId="9" fontId="38" fillId="23" borderId="24" xfId="0" applyNumberFormat="1" applyFont="1" applyFill="1" applyBorder="1"/>
    <xf numFmtId="0" fontId="22" fillId="23" borderId="23" xfId="0" applyFont="1" applyFill="1" applyBorder="1"/>
    <xf numFmtId="0" fontId="22" fillId="23" borderId="0" xfId="0" applyFont="1" applyFill="1" applyBorder="1"/>
    <xf numFmtId="0" fontId="22" fillId="23" borderId="24" xfId="0" applyFont="1" applyFill="1" applyBorder="1"/>
    <xf numFmtId="0" fontId="24" fillId="22" borderId="38" xfId="0" applyFont="1" applyFill="1" applyBorder="1"/>
    <xf numFmtId="14" fontId="24" fillId="22" borderId="39" xfId="0" applyNumberFormat="1" applyFont="1" applyFill="1" applyBorder="1" applyAlignment="1">
      <alignment horizontal="left"/>
    </xf>
    <xf numFmtId="0" fontId="22" fillId="22" borderId="39" xfId="0" applyFont="1" applyFill="1" applyBorder="1"/>
    <xf numFmtId="0" fontId="22" fillId="22" borderId="40" xfId="0" applyFont="1" applyFill="1" applyBorder="1"/>
    <xf numFmtId="0" fontId="22" fillId="22" borderId="41" xfId="0" applyFont="1" applyFill="1" applyBorder="1"/>
    <xf numFmtId="0" fontId="35" fillId="22" borderId="42" xfId="0" applyFont="1" applyFill="1" applyBorder="1"/>
    <xf numFmtId="0" fontId="22" fillId="22" borderId="43" xfId="0" applyFont="1" applyFill="1" applyBorder="1"/>
    <xf numFmtId="0" fontId="24" fillId="22" borderId="41" xfId="0" applyFont="1" applyFill="1" applyBorder="1" applyAlignment="1">
      <alignment horizontal="left"/>
    </xf>
    <xf numFmtId="0" fontId="28" fillId="0" borderId="0" xfId="0" applyFont="1" applyBorder="1"/>
    <xf numFmtId="0" fontId="26" fillId="0" borderId="0" xfId="0" applyFont="1" applyBorder="1"/>
    <xf numFmtId="0" fontId="30" fillId="0" borderId="0" xfId="0" applyFont="1" applyBorder="1"/>
    <xf numFmtId="0" fontId="30" fillId="0" borderId="0" xfId="0" applyFont="1" applyBorder="1" applyAlignment="1"/>
    <xf numFmtId="0" fontId="31" fillId="0" borderId="22" xfId="0" applyFont="1" applyBorder="1"/>
    <xf numFmtId="0" fontId="30" fillId="0" borderId="42" xfId="0" applyFont="1" applyBorder="1"/>
    <xf numFmtId="0" fontId="30" fillId="0" borderId="41" xfId="0" applyFont="1" applyBorder="1"/>
    <xf numFmtId="0" fontId="22" fillId="0" borderId="41" xfId="0" applyFont="1" applyBorder="1"/>
    <xf numFmtId="0" fontId="22" fillId="0" borderId="43" xfId="0" applyFont="1" applyBorder="1"/>
    <xf numFmtId="0" fontId="23" fillId="0" borderId="10" xfId="0" applyFont="1" applyBorder="1"/>
    <xf numFmtId="0" fontId="23" fillId="0" borderId="31" xfId="0" applyFont="1" applyBorder="1"/>
    <xf numFmtId="0" fontId="23" fillId="0" borderId="29" xfId="0" applyFont="1" applyBorder="1" applyAlignment="1">
      <alignment horizontal="center"/>
    </xf>
    <xf numFmtId="0" fontId="23" fillId="0" borderId="30" xfId="0" applyFont="1" applyBorder="1" applyAlignment="1">
      <alignment horizontal="center"/>
    </xf>
    <xf numFmtId="0" fontId="40" fillId="0" borderId="0" xfId="0" applyFont="1"/>
    <xf numFmtId="0" fontId="41" fillId="0" borderId="0" xfId="0" applyFont="1"/>
    <xf numFmtId="0" fontId="35" fillId="22" borderId="41" xfId="0" applyFont="1" applyFill="1" applyBorder="1" applyAlignment="1" applyProtection="1">
      <alignment horizontal="left"/>
      <protection locked="0"/>
    </xf>
    <xf numFmtId="14" fontId="24" fillId="22" borderId="39" xfId="0" applyNumberFormat="1" applyFont="1" applyFill="1" applyBorder="1" applyAlignment="1" applyProtection="1">
      <alignment horizontal="left"/>
      <protection locked="0"/>
    </xf>
    <xf numFmtId="9" fontId="36" fillId="23" borderId="0" xfId="0" applyNumberFormat="1" applyFont="1" applyFill="1" applyBorder="1" applyAlignment="1" applyProtection="1">
      <alignment horizontal="left"/>
      <protection locked="0"/>
    </xf>
    <xf numFmtId="14" fontId="36" fillId="23" borderId="0" xfId="0" applyNumberFormat="1" applyFont="1" applyFill="1" applyBorder="1" applyAlignment="1" applyProtection="1">
      <alignment horizontal="left"/>
      <protection locked="0"/>
    </xf>
    <xf numFmtId="0" fontId="36" fillId="23" borderId="0" xfId="0" applyFont="1" applyFill="1" applyBorder="1" applyAlignment="1" applyProtection="1">
      <alignment horizontal="left"/>
      <protection locked="0"/>
    </xf>
    <xf numFmtId="0" fontId="29" fillId="0" borderId="0" xfId="0" applyFont="1" applyBorder="1" applyAlignment="1">
      <alignment wrapText="1"/>
    </xf>
    <xf numFmtId="0" fontId="29" fillId="0" borderId="0" xfId="0" applyFont="1" applyBorder="1" applyAlignment="1">
      <alignment horizontal="center"/>
    </xf>
    <xf numFmtId="166" fontId="29" fillId="0" borderId="0" xfId="0" applyNumberFormat="1" applyFont="1" applyBorder="1"/>
    <xf numFmtId="0" fontId="22" fillId="0" borderId="34" xfId="0" applyFont="1" applyBorder="1" applyAlignment="1">
      <alignment horizontal="center"/>
    </xf>
    <xf numFmtId="0" fontId="22" fillId="0" borderId="0" xfId="0" applyFont="1" applyAlignment="1">
      <alignment horizontal="center"/>
    </xf>
    <xf numFmtId="0" fontId="29" fillId="23" borderId="23" xfId="0" applyFont="1" applyFill="1" applyBorder="1"/>
    <xf numFmtId="0" fontId="29" fillId="23" borderId="0" xfId="0" applyFont="1" applyFill="1" applyBorder="1"/>
    <xf numFmtId="0" fontId="29" fillId="23" borderId="24" xfId="0" applyFont="1" applyFill="1" applyBorder="1"/>
    <xf numFmtId="0" fontId="29" fillId="0" borderId="22" xfId="0" applyFont="1" applyBorder="1"/>
    <xf numFmtId="0" fontId="29" fillId="0" borderId="13" xfId="0" applyFont="1" applyBorder="1"/>
    <xf numFmtId="15" fontId="29" fillId="0" borderId="0" xfId="0" applyNumberFormat="1" applyFont="1" applyBorder="1"/>
    <xf numFmtId="9" fontId="29" fillId="0" borderId="0" xfId="0" applyNumberFormat="1" applyFont="1" applyBorder="1"/>
    <xf numFmtId="166" fontId="29" fillId="0" borderId="0" xfId="0" applyNumberFormat="1" applyFont="1" applyBorder="1" applyAlignment="1">
      <alignment horizontal="right"/>
    </xf>
    <xf numFmtId="9" fontId="38" fillId="23" borderId="0" xfId="0" applyNumberFormat="1" applyFont="1" applyFill="1" applyBorder="1"/>
    <xf numFmtId="0" fontId="29" fillId="0" borderId="0" xfId="0" applyFont="1" applyFill="1" applyBorder="1" applyAlignment="1">
      <alignment wrapText="1"/>
    </xf>
    <xf numFmtId="0" fontId="29" fillId="0" borderId="0" xfId="0" applyFont="1" applyFill="1" applyBorder="1"/>
    <xf numFmtId="0" fontId="22" fillId="0" borderId="44" xfId="0" applyFont="1" applyBorder="1" applyAlignment="1">
      <alignment horizontal="center"/>
    </xf>
    <xf numFmtId="0" fontId="22" fillId="0" borderId="20" xfId="0" applyFont="1" applyBorder="1"/>
    <xf numFmtId="0" fontId="23" fillId="0" borderId="45" xfId="0" applyFont="1" applyBorder="1"/>
    <xf numFmtId="0" fontId="22" fillId="0" borderId="44" xfId="0" applyFont="1" applyBorder="1"/>
    <xf numFmtId="0" fontId="22" fillId="0" borderId="20" xfId="0" applyFont="1" applyBorder="1" applyAlignment="1"/>
    <xf numFmtId="0" fontId="23" fillId="0" borderId="45" xfId="0" applyFont="1" applyBorder="1" applyAlignment="1">
      <alignment horizontal="left"/>
    </xf>
    <xf numFmtId="0" fontId="22" fillId="0" borderId="27" xfId="0" applyFont="1" applyBorder="1"/>
    <xf numFmtId="0" fontId="22" fillId="0" borderId="27" xfId="0" applyFont="1" applyFill="1" applyBorder="1"/>
    <xf numFmtId="0" fontId="22" fillId="0" borderId="30" xfId="0" applyFont="1" applyBorder="1"/>
    <xf numFmtId="0" fontId="22" fillId="22" borderId="10" xfId="0" applyFont="1" applyFill="1" applyBorder="1" applyAlignment="1"/>
    <xf numFmtId="0" fontId="22" fillId="0" borderId="10" xfId="0" applyFont="1" applyBorder="1" applyAlignment="1"/>
    <xf numFmtId="0" fontId="22" fillId="0" borderId="10" xfId="0" applyFont="1" applyFill="1" applyBorder="1" applyAlignment="1"/>
    <xf numFmtId="0" fontId="22" fillId="0" borderId="29" xfId="0" applyFont="1" applyBorder="1" applyAlignment="1"/>
    <xf numFmtId="0" fontId="22" fillId="0" borderId="0" xfId="0" applyFont="1" applyAlignment="1"/>
    <xf numFmtId="15" fontId="29" fillId="0" borderId="0" xfId="0" applyNumberFormat="1" applyFont="1" applyBorder="1" applyAlignment="1">
      <alignment horizontal="center"/>
    </xf>
    <xf numFmtId="166" fontId="29" fillId="0" borderId="0" xfId="0" applyNumberFormat="1" applyFont="1" applyBorder="1" applyAlignment="1"/>
    <xf numFmtId="0" fontId="43" fillId="0" borderId="0" xfId="0" applyFont="1" applyBorder="1" applyAlignment="1">
      <alignment vertical="center" wrapText="1"/>
    </xf>
    <xf numFmtId="0" fontId="43" fillId="0" borderId="0" xfId="0" applyFont="1" applyAlignment="1">
      <alignment vertical="center" wrapText="1"/>
    </xf>
    <xf numFmtId="14" fontId="42" fillId="0" borderId="0" xfId="0" applyNumberFormat="1" applyFont="1" applyBorder="1" applyAlignment="1">
      <alignment horizontal="left" vertical="center"/>
    </xf>
    <xf numFmtId="14" fontId="42" fillId="0" borderId="0" xfId="0" applyNumberFormat="1" applyFont="1" applyAlignment="1">
      <alignment horizontal="left" vertical="center"/>
    </xf>
    <xf numFmtId="14" fontId="29" fillId="0" borderId="0" xfId="0" applyNumberFormat="1" applyFont="1" applyBorder="1"/>
    <xf numFmtId="0" fontId="44" fillId="0" borderId="0" xfId="0" applyFont="1" applyBorder="1" applyAlignment="1">
      <alignment wrapText="1"/>
    </xf>
    <xf numFmtId="0" fontId="44" fillId="0" borderId="0" xfId="0" applyFont="1" applyBorder="1" applyAlignment="1"/>
    <xf numFmtId="0" fontId="29" fillId="0" borderId="23" xfId="0" applyFont="1" applyBorder="1" applyAlignment="1">
      <alignment wrapText="1"/>
    </xf>
    <xf numFmtId="0" fontId="29" fillId="25" borderId="23" xfId="0" applyFont="1" applyFill="1" applyBorder="1" applyAlignment="1">
      <alignment wrapText="1"/>
    </xf>
    <xf numFmtId="0" fontId="29" fillId="25" borderId="0" xfId="0" applyFont="1" applyFill="1" applyBorder="1"/>
    <xf numFmtId="9" fontId="29" fillId="25" borderId="24" xfId="0" applyNumberFormat="1" applyFont="1" applyFill="1" applyBorder="1"/>
    <xf numFmtId="0" fontId="29" fillId="26" borderId="23" xfId="0" applyFont="1" applyFill="1" applyBorder="1" applyAlignment="1">
      <alignment wrapText="1"/>
    </xf>
    <xf numFmtId="0" fontId="29" fillId="26" borderId="0" xfId="0" applyFont="1" applyFill="1" applyBorder="1"/>
    <xf numFmtId="9" fontId="29" fillId="26" borderId="24" xfId="0" applyNumberFormat="1" applyFont="1" applyFill="1" applyBorder="1"/>
    <xf numFmtId="0" fontId="29" fillId="27" borderId="23" xfId="0" applyFont="1" applyFill="1" applyBorder="1"/>
    <xf numFmtId="0" fontId="29" fillId="27" borderId="0" xfId="0" applyFont="1" applyFill="1" applyBorder="1"/>
    <xf numFmtId="9" fontId="29" fillId="27" borderId="24" xfId="0" applyNumberFormat="1" applyFont="1" applyFill="1" applyBorder="1"/>
    <xf numFmtId="0" fontId="0" fillId="0" borderId="23" xfId="0" applyBorder="1"/>
    <xf numFmtId="0" fontId="29" fillId="0" borderId="0" xfId="0" applyFont="1"/>
    <xf numFmtId="0" fontId="29" fillId="0" borderId="0" xfId="0" applyFont="1" applyBorder="1" applyAlignment="1">
      <alignment horizontal="center" wrapText="1"/>
    </xf>
    <xf numFmtId="0" fontId="29" fillId="0" borderId="23" xfId="0" applyFont="1" applyBorder="1" applyAlignment="1">
      <alignment wrapText="1"/>
    </xf>
    <xf numFmtId="0" fontId="29" fillId="0" borderId="23" xfId="0" applyFont="1" applyBorder="1" applyAlignment="1">
      <alignment wrapText="1"/>
    </xf>
    <xf numFmtId="0" fontId="0" fillId="0" borderId="0" xfId="0" applyAlignment="1">
      <alignment wrapText="1"/>
    </xf>
    <xf numFmtId="0" fontId="29" fillId="0" borderId="23" xfId="0" applyFont="1" applyBorder="1" applyAlignment="1">
      <alignment wrapText="1"/>
    </xf>
    <xf numFmtId="0" fontId="31" fillId="0" borderId="23" xfId="0" applyFont="1" applyBorder="1" applyAlignment="1">
      <alignment wrapText="1"/>
    </xf>
    <xf numFmtId="9" fontId="29" fillId="0" borderId="0" xfId="0" applyNumberFormat="1" applyFont="1"/>
    <xf numFmtId="0" fontId="46" fillId="0" borderId="0" xfId="0" applyFont="1"/>
    <xf numFmtId="6" fontId="22" fillId="0" borderId="24" xfId="0" applyNumberFormat="1" applyFont="1" applyBorder="1"/>
    <xf numFmtId="0" fontId="29" fillId="0" borderId="0" xfId="0" applyFont="1" applyAlignment="1">
      <alignment wrapText="1"/>
    </xf>
    <xf numFmtId="0" fontId="29" fillId="0" borderId="23" xfId="0" applyFont="1" applyBorder="1" applyAlignment="1">
      <alignment wrapText="1"/>
    </xf>
    <xf numFmtId="0" fontId="47" fillId="0" borderId="0" xfId="0" applyFont="1"/>
    <xf numFmtId="9" fontId="47" fillId="0" borderId="0" xfId="0" applyNumberFormat="1" applyFont="1"/>
    <xf numFmtId="0" fontId="48" fillId="0" borderId="0" xfId="0" applyFont="1"/>
    <xf numFmtId="0" fontId="29" fillId="0" borderId="23" xfId="0" applyFont="1" applyBorder="1" applyAlignment="1">
      <alignment vertical="top" wrapText="1"/>
    </xf>
    <xf numFmtId="0" fontId="29" fillId="0" borderId="23" xfId="0" applyFont="1" applyBorder="1" applyAlignment="1">
      <alignment wrapText="1"/>
    </xf>
    <xf numFmtId="0" fontId="49" fillId="0" borderId="23" xfId="0" applyFont="1" applyBorder="1" applyAlignment="1"/>
    <xf numFmtId="0" fontId="49" fillId="0" borderId="23" xfId="0" applyFont="1" applyBorder="1" applyAlignment="1">
      <alignment wrapText="1"/>
    </xf>
    <xf numFmtId="0" fontId="49" fillId="0" borderId="23" xfId="0" applyFont="1" applyBorder="1" applyAlignment="1">
      <alignment vertical="top" wrapText="1"/>
    </xf>
    <xf numFmtId="0" fontId="29" fillId="0" borderId="0" xfId="0" applyFont="1" applyBorder="1" applyAlignment="1">
      <alignment vertical="center"/>
    </xf>
    <xf numFmtId="14" fontId="29" fillId="0" borderId="0" xfId="0" applyNumberFormat="1" applyFont="1" applyBorder="1" applyAlignment="1">
      <alignment vertical="center"/>
    </xf>
    <xf numFmtId="0" fontId="44" fillId="0" borderId="23" xfId="0" applyFont="1" applyBorder="1" applyAlignment="1"/>
    <xf numFmtId="0" fontId="44" fillId="0" borderId="23" xfId="0" applyFont="1" applyBorder="1" applyAlignment="1">
      <alignment wrapText="1"/>
    </xf>
    <xf numFmtId="0" fontId="22" fillId="0" borderId="0" xfId="0" applyFont="1" applyAlignment="1">
      <alignment horizontal="left" indent="10"/>
    </xf>
    <xf numFmtId="0" fontId="37" fillId="0" borderId="0" xfId="0" applyFont="1" applyFill="1" applyBorder="1"/>
    <xf numFmtId="14" fontId="37" fillId="0" borderId="0" xfId="0" applyNumberFormat="1" applyFont="1" applyFill="1" applyBorder="1" applyAlignment="1">
      <alignment horizontal="left"/>
    </xf>
    <xf numFmtId="9" fontId="38" fillId="0" borderId="24" xfId="0" applyNumberFormat="1" applyFont="1" applyFill="1" applyBorder="1"/>
    <xf numFmtId="0" fontId="22" fillId="0" borderId="0" xfId="0" applyFont="1" applyAlignment="1">
      <alignment horizontal="left" vertical="top" wrapText="1" indent="10"/>
    </xf>
    <xf numFmtId="0" fontId="53" fillId="0" borderId="0" xfId="0" applyFont="1" applyFill="1" applyBorder="1"/>
    <xf numFmtId="0" fontId="22" fillId="0" borderId="0" xfId="0" applyFont="1" applyAlignment="1">
      <alignment horizontal="left" wrapText="1" indent="1"/>
    </xf>
    <xf numFmtId="0" fontId="22" fillId="0" borderId="23" xfId="0" applyFont="1" applyBorder="1" applyAlignment="1">
      <alignment wrapText="1"/>
    </xf>
    <xf numFmtId="0" fontId="54" fillId="21" borderId="23" xfId="0" applyFont="1" applyFill="1" applyBorder="1"/>
    <xf numFmtId="0" fontId="50" fillId="21" borderId="23" xfId="0" applyFont="1" applyFill="1" applyBorder="1"/>
    <xf numFmtId="14" fontId="29" fillId="0" borderId="0" xfId="0" applyNumberFormat="1" applyFont="1" applyBorder="1" applyAlignment="1">
      <alignment horizontal="right" wrapText="1"/>
    </xf>
    <xf numFmtId="0" fontId="23" fillId="0" borderId="23" xfId="0" applyFont="1" applyBorder="1"/>
    <xf numFmtId="0" fontId="22" fillId="0" borderId="0" xfId="0" applyFont="1" applyBorder="1" applyAlignment="1">
      <alignment vertical="center"/>
    </xf>
    <xf numFmtId="0" fontId="22" fillId="0" borderId="0" xfId="0" applyFont="1" applyBorder="1" applyAlignment="1">
      <alignment wrapText="1"/>
    </xf>
    <xf numFmtId="0" fontId="51" fillId="0" borderId="23" xfId="0" applyFont="1" applyBorder="1" applyAlignment="1">
      <alignment wrapText="1"/>
    </xf>
    <xf numFmtId="0" fontId="51" fillId="0" borderId="23" xfId="0" applyFont="1" applyBorder="1" applyAlignment="1">
      <alignment vertical="top" wrapText="1"/>
    </xf>
    <xf numFmtId="0" fontId="0" fillId="0" borderId="10" xfId="0" applyBorder="1" applyAlignment="1">
      <alignment wrapText="1"/>
    </xf>
    <xf numFmtId="0" fontId="0" fillId="0" borderId="21" xfId="0" applyBorder="1" applyAlignment="1">
      <alignment wrapText="1"/>
    </xf>
    <xf numFmtId="0" fontId="47" fillId="0" borderId="0" xfId="0" applyFont="1" applyBorder="1"/>
    <xf numFmtId="9" fontId="47" fillId="0" borderId="24" xfId="0" applyNumberFormat="1" applyFont="1" applyBorder="1"/>
    <xf numFmtId="0" fontId="47" fillId="0" borderId="23" xfId="0" applyFont="1" applyBorder="1"/>
    <xf numFmtId="0" fontId="29" fillId="28" borderId="46" xfId="0" applyFont="1" applyFill="1" applyBorder="1"/>
    <xf numFmtId="0" fontId="29" fillId="0" borderId="47" xfId="0" applyFont="1" applyBorder="1"/>
    <xf numFmtId="0" fontId="29" fillId="28" borderId="47" xfId="0" applyFont="1" applyFill="1" applyBorder="1"/>
    <xf numFmtId="166" fontId="0" fillId="0" borderId="20" xfId="0" applyNumberFormat="1" applyBorder="1"/>
    <xf numFmtId="166" fontId="0" fillId="0" borderId="20" xfId="0" applyNumberFormat="1" applyBorder="1" applyAlignment="1">
      <alignment horizontal="right"/>
    </xf>
    <xf numFmtId="0" fontId="47" fillId="0" borderId="0" xfId="0" applyFont="1" applyBorder="1" applyAlignment="1">
      <alignment wrapText="1"/>
    </xf>
    <xf numFmtId="166" fontId="47" fillId="0" borderId="0" xfId="0" applyNumberFormat="1" applyFont="1" applyBorder="1"/>
    <xf numFmtId="14" fontId="47" fillId="0" borderId="0" xfId="0" applyNumberFormat="1" applyFont="1" applyBorder="1"/>
    <xf numFmtId="0" fontId="22" fillId="22" borderId="10" xfId="0" applyFont="1" applyFill="1" applyBorder="1"/>
    <xf numFmtId="0" fontId="29" fillId="0" borderId="23" xfId="0" applyFont="1" applyBorder="1" applyAlignment="1">
      <alignment wrapText="1"/>
    </xf>
    <xf numFmtId="0" fontId="29" fillId="0" borderId="23" xfId="0" applyFont="1" applyBorder="1" applyAlignment="1">
      <alignment wrapText="1"/>
    </xf>
    <xf numFmtId="0" fontId="23" fillId="20" borderId="12" xfId="0" applyFont="1" applyFill="1" applyBorder="1" applyAlignment="1">
      <alignment horizontal="center"/>
    </xf>
    <xf numFmtId="0" fontId="56" fillId="29" borderId="0" xfId="0" applyFont="1" applyFill="1" applyBorder="1"/>
    <xf numFmtId="0" fontId="56" fillId="29" borderId="0" xfId="0" applyFont="1" applyFill="1" applyBorder="1" applyAlignment="1">
      <alignment horizontal="center"/>
    </xf>
    <xf numFmtId="0" fontId="55" fillId="29" borderId="0" xfId="0" applyFont="1" applyFill="1" applyBorder="1"/>
    <xf numFmtId="0" fontId="55" fillId="29" borderId="0" xfId="0" applyFont="1" applyFill="1" applyBorder="1" applyAlignment="1">
      <alignment horizontal="center"/>
    </xf>
    <xf numFmtId="0" fontId="56" fillId="29" borderId="0" xfId="0" applyFont="1" applyFill="1" applyBorder="1" applyAlignment="1"/>
    <xf numFmtId="0" fontId="55" fillId="29" borderId="0" xfId="0" applyFont="1" applyFill="1" applyBorder="1" applyAlignment="1">
      <alignment horizontal="left"/>
    </xf>
    <xf numFmtId="0" fontId="22" fillId="20" borderId="0" xfId="0" applyFont="1" applyFill="1" applyBorder="1"/>
    <xf numFmtId="0" fontId="22" fillId="20" borderId="24" xfId="0" applyFont="1" applyFill="1" applyBorder="1"/>
    <xf numFmtId="0" fontId="29" fillId="0" borderId="23" xfId="0" applyFont="1" applyBorder="1" applyAlignment="1">
      <alignment wrapText="1"/>
    </xf>
    <xf numFmtId="0" fontId="22" fillId="0" borderId="32" xfId="0" applyFont="1" applyBorder="1" applyAlignment="1">
      <alignment horizontal="center"/>
    </xf>
    <xf numFmtId="0" fontId="23" fillId="0" borderId="28" xfId="0" applyFont="1" applyBorder="1"/>
    <xf numFmtId="0" fontId="22" fillId="0" borderId="32" xfId="0" applyFont="1" applyBorder="1"/>
    <xf numFmtId="0" fontId="22" fillId="0" borderId="26" xfId="0" applyFont="1" applyBorder="1" applyAlignment="1"/>
    <xf numFmtId="0" fontId="23" fillId="0" borderId="28" xfId="0" applyFont="1" applyBorder="1" applyAlignment="1">
      <alignment horizontal="left"/>
    </xf>
    <xf numFmtId="0" fontId="23" fillId="20" borderId="48" xfId="0" applyFont="1" applyFill="1" applyBorder="1" applyAlignment="1">
      <alignment horizontal="center"/>
    </xf>
    <xf numFmtId="0" fontId="23" fillId="20" borderId="14" xfId="0" applyFont="1" applyFill="1" applyBorder="1" applyAlignment="1">
      <alignment horizontal="center"/>
    </xf>
    <xf numFmtId="9" fontId="22" fillId="24" borderId="10" xfId="0" applyNumberFormat="1" applyFont="1" applyFill="1" applyBorder="1" applyAlignment="1">
      <alignment horizontal="right" vertical="top"/>
    </xf>
    <xf numFmtId="0" fontId="22" fillId="30" borderId="10" xfId="0" applyFont="1" applyFill="1" applyBorder="1"/>
    <xf numFmtId="0" fontId="22" fillId="30" borderId="10" xfId="0" applyFont="1" applyFill="1" applyBorder="1" applyAlignment="1"/>
    <xf numFmtId="0" fontId="22" fillId="30" borderId="10" xfId="0" applyFont="1" applyFill="1" applyBorder="1" applyAlignment="1">
      <alignment horizontal="center"/>
    </xf>
    <xf numFmtId="0" fontId="22" fillId="31" borderId="10" xfId="0" applyFont="1" applyFill="1" applyBorder="1" applyAlignment="1">
      <alignment horizontal="center" vertical="top"/>
    </xf>
    <xf numFmtId="164" fontId="22" fillId="31" borderId="10" xfId="1" applyNumberFormat="1" applyFont="1" applyFill="1" applyBorder="1" applyAlignment="1">
      <alignment vertical="top"/>
    </xf>
    <xf numFmtId="0" fontId="22" fillId="30" borderId="10" xfId="0" applyNumberFormat="1" applyFont="1" applyFill="1" applyBorder="1"/>
    <xf numFmtId="9" fontId="22" fillId="31" borderId="10" xfId="0" applyNumberFormat="1" applyFont="1" applyFill="1" applyBorder="1" applyAlignment="1">
      <alignment horizontal="right" vertical="top"/>
    </xf>
    <xf numFmtId="0" fontId="22" fillId="0" borderId="10" xfId="0" applyFont="1" applyFill="1" applyBorder="1" applyAlignment="1">
      <alignment horizontal="center"/>
    </xf>
    <xf numFmtId="0" fontId="22" fillId="0" borderId="10" xfId="0" applyFont="1" applyFill="1" applyBorder="1" applyAlignment="1">
      <alignment horizontal="center" vertical="top"/>
    </xf>
    <xf numFmtId="164" fontId="22" fillId="0" borderId="10" xfId="1" applyNumberFormat="1" applyFont="1" applyFill="1" applyBorder="1" applyAlignment="1">
      <alignment vertical="top"/>
    </xf>
    <xf numFmtId="0" fontId="22" fillId="0" borderId="10" xfId="0" applyNumberFormat="1" applyFont="1" applyFill="1" applyBorder="1"/>
    <xf numFmtId="9" fontId="22" fillId="0" borderId="10" xfId="0" applyNumberFormat="1" applyFont="1" applyFill="1" applyBorder="1" applyAlignment="1">
      <alignment horizontal="right" vertical="top"/>
    </xf>
    <xf numFmtId="14" fontId="22" fillId="0" borderId="24" xfId="0" applyNumberFormat="1" applyFont="1" applyBorder="1"/>
    <xf numFmtId="0" fontId="29" fillId="0" borderId="23" xfId="0" applyFont="1" applyBorder="1" applyAlignment="1">
      <alignment wrapText="1"/>
    </xf>
    <xf numFmtId="0" fontId="57" fillId="0" borderId="23" xfId="0" applyFont="1" applyBorder="1"/>
    <xf numFmtId="0" fontId="57" fillId="0" borderId="0" xfId="0" applyFont="1" applyBorder="1"/>
    <xf numFmtId="14" fontId="57" fillId="0" borderId="0" xfId="0" applyNumberFormat="1" applyFont="1" applyBorder="1"/>
    <xf numFmtId="9" fontId="57" fillId="0" borderId="24" xfId="0" applyNumberFormat="1" applyFont="1" applyBorder="1"/>
    <xf numFmtId="14" fontId="31" fillId="0" borderId="22" xfId="0" applyNumberFormat="1" applyFont="1" applyBorder="1"/>
    <xf numFmtId="0" fontId="29" fillId="0" borderId="23" xfId="0" applyFont="1" applyBorder="1" applyAlignment="1">
      <alignment wrapText="1"/>
    </xf>
    <xf numFmtId="0" fontId="29" fillId="0" borderId="0" xfId="0" applyFont="1" applyBorder="1" applyAlignment="1">
      <alignment wrapText="1"/>
    </xf>
    <xf numFmtId="0" fontId="29" fillId="0" borderId="23" xfId="0" applyFont="1" applyBorder="1" applyAlignment="1">
      <alignment wrapText="1"/>
    </xf>
    <xf numFmtId="9" fontId="31" fillId="0" borderId="24" xfId="0" applyNumberFormat="1" applyFont="1" applyBorder="1"/>
    <xf numFmtId="0" fontId="23" fillId="0" borderId="0" xfId="0" applyFont="1"/>
    <xf numFmtId="17" fontId="22" fillId="0" borderId="24" xfId="0" applyNumberFormat="1" applyFont="1" applyBorder="1"/>
    <xf numFmtId="0" fontId="57" fillId="0" borderId="23" xfId="0" applyFont="1" applyBorder="1" applyAlignment="1">
      <alignment vertical="top" wrapText="1"/>
    </xf>
    <xf numFmtId="0" fontId="57" fillId="0" borderId="0" xfId="0" applyFont="1" applyBorder="1" applyAlignment="1">
      <alignment vertical="center"/>
    </xf>
    <xf numFmtId="0" fontId="44" fillId="0" borderId="23" xfId="0" applyFont="1" applyBorder="1" applyAlignment="1">
      <alignment vertical="top" wrapText="1"/>
    </xf>
    <xf numFmtId="14" fontId="53" fillId="0" borderId="0" xfId="0" applyNumberFormat="1" applyFont="1" applyFill="1" applyBorder="1"/>
    <xf numFmtId="14" fontId="53" fillId="0" borderId="0" xfId="0" applyNumberFormat="1" applyFont="1" applyFill="1" applyBorder="1" applyAlignment="1">
      <alignment horizontal="left"/>
    </xf>
    <xf numFmtId="0" fontId="22" fillId="0" borderId="0" xfId="0" applyFont="1" applyAlignment="1">
      <alignment wrapText="1"/>
    </xf>
    <xf numFmtId="0" fontId="29" fillId="0" borderId="23" xfId="0" applyFont="1" applyBorder="1" applyAlignment="1">
      <alignment wrapText="1"/>
    </xf>
    <xf numFmtId="0" fontId="29" fillId="0" borderId="0" xfId="0" applyFont="1" applyBorder="1" applyAlignment="1">
      <alignment wrapText="1"/>
    </xf>
    <xf numFmtId="14" fontId="29" fillId="0" borderId="0" xfId="0" applyNumberFormat="1" applyFont="1" applyBorder="1" applyAlignment="1">
      <alignment horizontal="center"/>
    </xf>
    <xf numFmtId="14" fontId="22" fillId="0" borderId="43" xfId="0" applyNumberFormat="1" applyFont="1" applyBorder="1"/>
    <xf numFmtId="0" fontId="23" fillId="20" borderId="22" xfId="0" applyFont="1" applyFill="1" applyBorder="1" applyAlignment="1">
      <alignment horizontal="center"/>
    </xf>
    <xf numFmtId="0" fontId="23" fillId="20" borderId="13" xfId="0" applyFont="1" applyFill="1" applyBorder="1" applyAlignment="1">
      <alignment horizontal="center"/>
    </xf>
    <xf numFmtId="0" fontId="55" fillId="29" borderId="0" xfId="0" applyFont="1" applyFill="1" applyBorder="1" applyAlignment="1">
      <alignment horizontal="center"/>
    </xf>
    <xf numFmtId="0" fontId="56" fillId="29" borderId="0" xfId="0" applyFont="1" applyFill="1" applyBorder="1" applyAlignment="1">
      <alignment horizontal="center"/>
    </xf>
    <xf numFmtId="0" fontId="22" fillId="0" borderId="35" xfId="0" applyFont="1" applyBorder="1" applyAlignment="1">
      <alignment horizontal="center"/>
    </xf>
    <xf numFmtId="0" fontId="22" fillId="0" borderId="36" xfId="0" applyFont="1" applyBorder="1" applyAlignment="1">
      <alignment horizontal="center"/>
    </xf>
    <xf numFmtId="0" fontId="39" fillId="0" borderId="14" xfId="0" applyFont="1" applyBorder="1" applyAlignment="1">
      <alignment horizontal="center"/>
    </xf>
    <xf numFmtId="0" fontId="39" fillId="0" borderId="15" xfId="0" applyFont="1" applyBorder="1" applyAlignment="1">
      <alignment horizontal="center"/>
    </xf>
    <xf numFmtId="0" fontId="39" fillId="0" borderId="16" xfId="0" applyFont="1" applyBorder="1" applyAlignment="1">
      <alignment horizontal="center"/>
    </xf>
    <xf numFmtId="0" fontId="25" fillId="0" borderId="12" xfId="0" applyFont="1" applyBorder="1" applyAlignment="1">
      <alignment horizontal="center"/>
    </xf>
    <xf numFmtId="0" fontId="25" fillId="0" borderId="22" xfId="0" applyFont="1" applyBorder="1" applyAlignment="1">
      <alignment horizontal="center"/>
    </xf>
    <xf numFmtId="0" fontId="25" fillId="0" borderId="13" xfId="0" applyFont="1" applyBorder="1" applyAlignment="1">
      <alignment horizontal="center"/>
    </xf>
    <xf numFmtId="0" fontId="32" fillId="23" borderId="17" xfId="0" applyFont="1" applyFill="1" applyBorder="1" applyAlignment="1">
      <alignment horizontal="center"/>
    </xf>
    <xf numFmtId="0" fontId="32" fillId="23" borderId="18" xfId="0" applyFont="1" applyFill="1" applyBorder="1" applyAlignment="1">
      <alignment horizontal="center"/>
    </xf>
    <xf numFmtId="0" fontId="32" fillId="23" borderId="19" xfId="0" applyFont="1" applyFill="1" applyBorder="1" applyAlignment="1">
      <alignment horizontal="center"/>
    </xf>
    <xf numFmtId="0" fontId="23" fillId="20" borderId="12" xfId="0" applyFont="1" applyFill="1" applyBorder="1" applyAlignment="1">
      <alignment horizontal="center"/>
    </xf>
    <xf numFmtId="0" fontId="26" fillId="0" borderId="14" xfId="0" applyFont="1" applyBorder="1" applyAlignment="1">
      <alignment horizontal="center"/>
    </xf>
    <xf numFmtId="0" fontId="26" fillId="0" borderId="15" xfId="0" applyFont="1" applyBorder="1" applyAlignment="1">
      <alignment horizontal="center"/>
    </xf>
    <xf numFmtId="0" fontId="26" fillId="0" borderId="16" xfId="0" applyFont="1" applyBorder="1" applyAlignment="1">
      <alignment horizontal="center"/>
    </xf>
    <xf numFmtId="0" fontId="28" fillId="0" borderId="23" xfId="0" applyFont="1" applyBorder="1" applyAlignment="1">
      <alignment horizontal="center"/>
    </xf>
    <xf numFmtId="0" fontId="28" fillId="0" borderId="0" xfId="0" applyFont="1" applyBorder="1" applyAlignment="1">
      <alignment horizontal="center"/>
    </xf>
    <xf numFmtId="0" fontId="28" fillId="0" borderId="24" xfId="0" applyFont="1" applyBorder="1" applyAlignment="1">
      <alignment horizontal="center"/>
    </xf>
    <xf numFmtId="0" fontId="33" fillId="23" borderId="23" xfId="0" applyFont="1" applyFill="1" applyBorder="1" applyAlignment="1">
      <alignment horizontal="center"/>
    </xf>
    <xf numFmtId="0" fontId="33" fillId="23" borderId="0" xfId="0" applyFont="1" applyFill="1" applyBorder="1" applyAlignment="1">
      <alignment horizontal="center"/>
    </xf>
    <xf numFmtId="0" fontId="33" fillId="23" borderId="24" xfId="0" applyFont="1" applyFill="1" applyBorder="1" applyAlignment="1">
      <alignment horizontal="center"/>
    </xf>
    <xf numFmtId="0" fontId="29" fillId="0" borderId="23" xfId="0" applyFont="1" applyBorder="1" applyAlignment="1">
      <alignment wrapText="1"/>
    </xf>
    <xf numFmtId="0" fontId="29" fillId="0" borderId="0" xfId="0" applyFont="1" applyBorder="1" applyAlignment="1">
      <alignment wrapText="1"/>
    </xf>
    <xf numFmtId="0" fontId="29" fillId="0" borderId="24" xfId="0" applyFont="1" applyBorder="1" applyAlignment="1">
      <alignment wrapText="1"/>
    </xf>
    <xf numFmtId="0" fontId="0" fillId="0" borderId="0" xfId="0" applyAlignment="1"/>
    <xf numFmtId="0" fontId="0" fillId="0" borderId="24" xfId="0" applyBorder="1" applyAlignment="1"/>
  </cellXfs>
  <cellStyles count="84">
    <cellStyle name="20% - Accent1 2" xfId="3" xr:uid="{00000000-0005-0000-0000-000000000000}"/>
    <cellStyle name="20% - Accent2 2" xfId="4" xr:uid="{00000000-0005-0000-0000-000001000000}"/>
    <cellStyle name="20% - Accent3 2" xfId="5" xr:uid="{00000000-0005-0000-0000-000002000000}"/>
    <cellStyle name="20% - Accent4 2" xfId="6" xr:uid="{00000000-0005-0000-0000-000003000000}"/>
    <cellStyle name="20% - Accent5 2" xfId="7" xr:uid="{00000000-0005-0000-0000-000004000000}"/>
    <cellStyle name="20% - Accent6 2" xfId="8" xr:uid="{00000000-0005-0000-0000-000005000000}"/>
    <cellStyle name="40% - Accent1 2" xfId="9" xr:uid="{00000000-0005-0000-0000-000006000000}"/>
    <cellStyle name="40% - Accent2 2" xfId="10" xr:uid="{00000000-0005-0000-0000-000007000000}"/>
    <cellStyle name="40% - Accent3 2" xfId="11" xr:uid="{00000000-0005-0000-0000-000008000000}"/>
    <cellStyle name="40% - Accent4 2" xfId="12" xr:uid="{00000000-0005-0000-0000-000009000000}"/>
    <cellStyle name="40% - Accent5 2" xfId="13" xr:uid="{00000000-0005-0000-0000-00000A000000}"/>
    <cellStyle name="40% - Accent6 2" xfId="14" xr:uid="{00000000-0005-0000-0000-00000B000000}"/>
    <cellStyle name="60% - Accent1 2" xfId="15" xr:uid="{00000000-0005-0000-0000-00000C000000}"/>
    <cellStyle name="60% - Accent2 2" xfId="16" xr:uid="{00000000-0005-0000-0000-00000D000000}"/>
    <cellStyle name="60% - Accent3 2" xfId="17" xr:uid="{00000000-0005-0000-0000-00000E000000}"/>
    <cellStyle name="60% - Accent4 2" xfId="18" xr:uid="{00000000-0005-0000-0000-00000F000000}"/>
    <cellStyle name="60% - Accent5 2" xfId="19" xr:uid="{00000000-0005-0000-0000-000010000000}"/>
    <cellStyle name="60% - Accent6 2" xfId="20" xr:uid="{00000000-0005-0000-0000-000011000000}"/>
    <cellStyle name="Accent1 2" xfId="21" xr:uid="{00000000-0005-0000-0000-000012000000}"/>
    <cellStyle name="Accent2 2" xfId="22" xr:uid="{00000000-0005-0000-0000-000013000000}"/>
    <cellStyle name="Accent3 2" xfId="23" xr:uid="{00000000-0005-0000-0000-000014000000}"/>
    <cellStyle name="Accent4 2" xfId="24" xr:uid="{00000000-0005-0000-0000-000015000000}"/>
    <cellStyle name="Accent5 2" xfId="25" xr:uid="{00000000-0005-0000-0000-000016000000}"/>
    <cellStyle name="Accent6 2" xfId="26" xr:uid="{00000000-0005-0000-0000-000017000000}"/>
    <cellStyle name="Bad 2" xfId="27" xr:uid="{00000000-0005-0000-0000-000018000000}"/>
    <cellStyle name="Calculation 2" xfId="28" xr:uid="{00000000-0005-0000-0000-000019000000}"/>
    <cellStyle name="Check Cell 2" xfId="29" xr:uid="{00000000-0005-0000-0000-00001A000000}"/>
    <cellStyle name="Comma 2" xfId="30" xr:uid="{00000000-0005-0000-0000-00001B000000}"/>
    <cellStyle name="Currency" xfId="1" builtinId="4"/>
    <cellStyle name="Currency 2" xfId="31" xr:uid="{00000000-0005-0000-0000-00001D000000}"/>
    <cellStyle name="Explanatory Text 2" xfId="32" xr:uid="{00000000-0005-0000-0000-00001E000000}"/>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8" builtinId="9" hidden="1"/>
    <cellStyle name="Followed Hyperlink" xfId="70" builtinId="9" hidden="1"/>
    <cellStyle name="Followed Hyperlink" xfId="72" builtinId="9" hidden="1"/>
    <cellStyle name="Followed Hyperlink" xfId="74" builtinId="9" hidden="1"/>
    <cellStyle name="Followed Hyperlink" xfId="76" builtinId="9" hidden="1"/>
    <cellStyle name="Followed Hyperlink" xfId="78" builtinId="9" hidden="1"/>
    <cellStyle name="Followed Hyperlink" xfId="80" builtinId="9" hidden="1"/>
    <cellStyle name="Followed Hyperlink" xfId="82" builtinId="9" hidden="1"/>
    <cellStyle name="Good 2" xfId="33" xr:uid="{00000000-0005-0000-0000-000031000000}"/>
    <cellStyle name="Heading 1 2" xfId="34" xr:uid="{00000000-0005-0000-0000-000032000000}"/>
    <cellStyle name="Heading 2 2" xfId="35" xr:uid="{00000000-0005-0000-0000-000033000000}"/>
    <cellStyle name="Heading 3 2" xfId="36" xr:uid="{00000000-0005-0000-0000-000034000000}"/>
    <cellStyle name="Heading 4 2" xfId="37" xr:uid="{00000000-0005-0000-0000-000035000000}"/>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Hyperlink" xfId="67" builtinId="8" hidden="1"/>
    <cellStyle name="Hyperlink" xfId="69" builtinId="8" hidden="1"/>
    <cellStyle name="Hyperlink" xfId="71" builtinId="8" hidden="1"/>
    <cellStyle name="Hyperlink" xfId="73" builtinId="8" hidden="1"/>
    <cellStyle name="Hyperlink" xfId="75" builtinId="8" hidden="1"/>
    <cellStyle name="Hyperlink" xfId="77" builtinId="8" hidden="1"/>
    <cellStyle name="Hyperlink" xfId="79" builtinId="8" hidden="1"/>
    <cellStyle name="Hyperlink" xfId="81" builtinId="8" hidden="1"/>
    <cellStyle name="Hyperlink" xfId="83" builtinId="8" hidden="1"/>
    <cellStyle name="Input 2" xfId="38" xr:uid="{00000000-0005-0000-0000-000048000000}"/>
    <cellStyle name="Linked Cell 2" xfId="39" xr:uid="{00000000-0005-0000-0000-000049000000}"/>
    <cellStyle name="Neutral 2" xfId="40" xr:uid="{00000000-0005-0000-0000-00004A000000}"/>
    <cellStyle name="Normal" xfId="0" builtinId="0"/>
    <cellStyle name="Normal 2" xfId="41" xr:uid="{00000000-0005-0000-0000-00004C000000}"/>
    <cellStyle name="Normal 3" xfId="2" xr:uid="{00000000-0005-0000-0000-00004D000000}"/>
    <cellStyle name="Note 2" xfId="42" xr:uid="{00000000-0005-0000-0000-00004E000000}"/>
    <cellStyle name="Output 2" xfId="43" xr:uid="{00000000-0005-0000-0000-00004F000000}"/>
    <cellStyle name="Percent 2" xfId="44" xr:uid="{00000000-0005-0000-0000-000050000000}"/>
    <cellStyle name="Title 2" xfId="45" xr:uid="{00000000-0005-0000-0000-000051000000}"/>
    <cellStyle name="Total 2" xfId="46" xr:uid="{00000000-0005-0000-0000-000052000000}"/>
    <cellStyle name="Warning Text 2" xfId="47" xr:uid="{00000000-0005-0000-0000-000053000000}"/>
  </cellStyles>
  <dxfs count="406">
    <dxf>
      <font>
        <b val="0"/>
        <i val="0"/>
        <strike val="0"/>
        <condense val="0"/>
        <extend val="0"/>
        <outline val="0"/>
        <shadow val="0"/>
        <u val="none"/>
        <vertAlign val="baseline"/>
        <sz val="12"/>
        <color theme="1"/>
        <name val="Times New Roman"/>
        <scheme val="none"/>
      </font>
      <numFmt numFmtId="13" formatCode="0%"/>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strike val="0"/>
        <outline val="0"/>
        <shadow val="0"/>
        <u val="none"/>
        <vertAlign val="baseline"/>
        <sz val="12"/>
        <color theme="1"/>
        <name val="Times New Roman"/>
        <scheme val="none"/>
      </font>
    </dxf>
    <dxf>
      <font>
        <color theme="1"/>
      </font>
      <fill>
        <patternFill>
          <bgColor theme="4" tint="0.79998168889431442"/>
        </patternFill>
      </fill>
    </dxf>
    <dxf>
      <font>
        <b/>
        <i val="0"/>
        <color theme="0"/>
      </font>
      <fill>
        <patternFill>
          <bgColor rgb="FFFF0000"/>
        </patternFill>
      </fill>
    </dxf>
    <dxf>
      <font>
        <color auto="1"/>
      </font>
      <fill>
        <patternFill>
          <bgColor rgb="FFFFFF00"/>
        </patternFill>
      </fill>
    </dxf>
    <dxf>
      <font>
        <color auto="1"/>
      </font>
      <fill>
        <patternFill>
          <bgColor rgb="FF92D050"/>
        </patternFill>
      </fill>
    </dxf>
    <dxf>
      <font>
        <b/>
        <i val="0"/>
        <color theme="0"/>
      </font>
      <fill>
        <patternFill>
          <bgColor theme="1"/>
        </patternFill>
      </fill>
    </dxf>
    <dxf>
      <font>
        <b val="0"/>
        <i val="0"/>
        <strike val="0"/>
        <condense val="0"/>
        <extend val="0"/>
        <outline val="0"/>
        <shadow val="0"/>
        <u val="none"/>
        <vertAlign val="baseline"/>
        <sz val="12"/>
        <color theme="1"/>
        <name val="Times New Roman"/>
        <scheme val="none"/>
      </font>
      <numFmt numFmtId="13" formatCode="0%"/>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strike val="0"/>
        <outline val="0"/>
        <shadow val="0"/>
        <u val="none"/>
        <vertAlign val="baseline"/>
        <sz val="12"/>
        <color theme="1"/>
        <name val="Times New Roman"/>
        <scheme val="none"/>
      </font>
    </dxf>
    <dxf>
      <font>
        <color theme="1"/>
      </font>
      <fill>
        <patternFill>
          <bgColor theme="4" tint="0.79998168889431442"/>
        </patternFill>
      </fill>
    </dxf>
    <dxf>
      <font>
        <b/>
        <i val="0"/>
        <color theme="0"/>
      </font>
      <fill>
        <patternFill>
          <bgColor rgb="FFFF0000"/>
        </patternFill>
      </fill>
    </dxf>
    <dxf>
      <font>
        <color auto="1"/>
      </font>
      <fill>
        <patternFill>
          <bgColor rgb="FFFFFF00"/>
        </patternFill>
      </fill>
    </dxf>
    <dxf>
      <font>
        <color auto="1"/>
      </font>
      <fill>
        <patternFill>
          <bgColor rgb="FF92D050"/>
        </patternFill>
      </fill>
    </dxf>
    <dxf>
      <font>
        <b/>
        <i val="0"/>
        <color theme="0"/>
      </font>
      <fill>
        <patternFill>
          <bgColor theme="1"/>
        </patternFill>
      </fill>
    </dxf>
    <dxf>
      <font>
        <b val="0"/>
        <i val="0"/>
        <strike val="0"/>
        <condense val="0"/>
        <extend val="0"/>
        <outline val="0"/>
        <shadow val="0"/>
        <u val="none"/>
        <vertAlign val="baseline"/>
        <sz val="12"/>
        <color theme="1"/>
        <name val="Times New Roman"/>
        <scheme val="none"/>
      </font>
      <numFmt numFmtId="13" formatCode="0%"/>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strike val="0"/>
        <outline val="0"/>
        <shadow val="0"/>
        <u val="none"/>
        <vertAlign val="baseline"/>
        <sz val="12"/>
        <color theme="1"/>
        <name val="Times New Roman"/>
        <scheme val="none"/>
      </font>
    </dxf>
    <dxf>
      <font>
        <color theme="1"/>
      </font>
      <fill>
        <patternFill>
          <bgColor theme="4" tint="0.79998168889431442"/>
        </patternFill>
      </fill>
    </dxf>
    <dxf>
      <font>
        <b/>
        <i val="0"/>
        <color theme="0"/>
      </font>
      <fill>
        <patternFill>
          <bgColor rgb="FFFF0000"/>
        </patternFill>
      </fill>
    </dxf>
    <dxf>
      <font>
        <color auto="1"/>
      </font>
      <fill>
        <patternFill>
          <bgColor rgb="FFFFFF00"/>
        </patternFill>
      </fill>
    </dxf>
    <dxf>
      <font>
        <color auto="1"/>
      </font>
      <fill>
        <patternFill>
          <bgColor rgb="FF92D050"/>
        </patternFill>
      </fill>
    </dxf>
    <dxf>
      <font>
        <b/>
        <i val="0"/>
        <color theme="0"/>
      </font>
      <fill>
        <patternFill>
          <bgColor theme="1"/>
        </patternFill>
      </fill>
    </dxf>
    <dxf>
      <font>
        <b val="0"/>
        <i val="0"/>
        <strike val="0"/>
        <condense val="0"/>
        <extend val="0"/>
        <outline val="0"/>
        <shadow val="0"/>
        <u val="none"/>
        <vertAlign val="baseline"/>
        <sz val="12"/>
        <color theme="1"/>
        <name val="Times New Roman"/>
        <scheme val="none"/>
      </font>
      <numFmt numFmtId="13" formatCode="0%"/>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strike val="0"/>
        <outline val="0"/>
        <shadow val="0"/>
        <u val="none"/>
        <vertAlign val="baseline"/>
        <sz val="12"/>
        <color theme="1"/>
        <name val="Times New Roman"/>
        <scheme val="none"/>
      </font>
    </dxf>
    <dxf>
      <font>
        <color theme="1"/>
      </font>
      <fill>
        <patternFill>
          <bgColor theme="4" tint="0.79998168889431442"/>
        </patternFill>
      </fill>
    </dxf>
    <dxf>
      <font>
        <b/>
        <i val="0"/>
        <color theme="0"/>
      </font>
      <fill>
        <patternFill>
          <bgColor rgb="FFFF0000"/>
        </patternFill>
      </fill>
    </dxf>
    <dxf>
      <font>
        <color auto="1"/>
      </font>
      <fill>
        <patternFill>
          <bgColor rgb="FFFFFF00"/>
        </patternFill>
      </fill>
    </dxf>
    <dxf>
      <font>
        <color auto="1"/>
      </font>
      <fill>
        <patternFill>
          <bgColor rgb="FF92D050"/>
        </patternFill>
      </fill>
    </dxf>
    <dxf>
      <font>
        <b/>
        <i val="0"/>
        <color theme="0"/>
      </font>
      <fill>
        <patternFill>
          <bgColor theme="1"/>
        </patternFill>
      </fill>
    </dxf>
    <dxf>
      <font>
        <b val="0"/>
        <i val="0"/>
        <strike val="0"/>
        <condense val="0"/>
        <extend val="0"/>
        <outline val="0"/>
        <shadow val="0"/>
        <u val="none"/>
        <vertAlign val="baseline"/>
        <sz val="12"/>
        <color theme="1"/>
        <name val="Times New Roman"/>
        <scheme val="none"/>
      </font>
      <numFmt numFmtId="13" formatCode="0%"/>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strike val="0"/>
        <outline val="0"/>
        <shadow val="0"/>
        <u val="none"/>
        <vertAlign val="baseline"/>
        <sz val="12"/>
        <color theme="1"/>
        <name val="Times New Roman"/>
        <scheme val="none"/>
      </font>
    </dxf>
    <dxf>
      <font>
        <color theme="1"/>
      </font>
      <fill>
        <patternFill>
          <bgColor theme="4" tint="0.79998168889431442"/>
        </patternFill>
      </fill>
    </dxf>
    <dxf>
      <font>
        <b/>
        <i val="0"/>
        <color theme="0"/>
      </font>
      <fill>
        <patternFill>
          <bgColor rgb="FFFF0000"/>
        </patternFill>
      </fill>
    </dxf>
    <dxf>
      <font>
        <color auto="1"/>
      </font>
      <fill>
        <patternFill>
          <bgColor rgb="FFFFFF00"/>
        </patternFill>
      </fill>
    </dxf>
    <dxf>
      <font>
        <color auto="1"/>
      </font>
      <fill>
        <patternFill>
          <bgColor rgb="FF92D050"/>
        </patternFill>
      </fill>
    </dxf>
    <dxf>
      <font>
        <b/>
        <i val="0"/>
        <color theme="0"/>
      </font>
      <fill>
        <patternFill>
          <bgColor theme="1"/>
        </patternFill>
      </fill>
    </dxf>
    <dxf>
      <font>
        <b val="0"/>
        <i val="0"/>
        <strike val="0"/>
        <condense val="0"/>
        <extend val="0"/>
        <outline val="0"/>
        <shadow val="0"/>
        <u val="none"/>
        <vertAlign val="baseline"/>
        <sz val="12"/>
        <color theme="1"/>
        <name val="Times New Roman"/>
        <scheme val="none"/>
      </font>
      <numFmt numFmtId="13" formatCode="0%"/>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strike val="0"/>
        <outline val="0"/>
        <shadow val="0"/>
        <u val="none"/>
        <vertAlign val="baseline"/>
        <sz val="12"/>
        <color theme="1"/>
        <name val="Times New Roman"/>
        <scheme val="none"/>
      </font>
    </dxf>
    <dxf>
      <font>
        <color theme="1"/>
      </font>
      <fill>
        <patternFill>
          <bgColor theme="4" tint="0.79998168889431442"/>
        </patternFill>
      </fill>
    </dxf>
    <dxf>
      <font>
        <b/>
        <i val="0"/>
        <color theme="0"/>
      </font>
      <fill>
        <patternFill>
          <bgColor rgb="FFFF0000"/>
        </patternFill>
      </fill>
    </dxf>
    <dxf>
      <font>
        <color auto="1"/>
      </font>
      <fill>
        <patternFill>
          <bgColor rgb="FFFFFF00"/>
        </patternFill>
      </fill>
    </dxf>
    <dxf>
      <font>
        <color auto="1"/>
      </font>
      <fill>
        <patternFill>
          <bgColor rgb="FF92D050"/>
        </patternFill>
      </fill>
    </dxf>
    <dxf>
      <font>
        <b/>
        <i val="0"/>
        <color theme="0"/>
      </font>
      <fill>
        <patternFill>
          <bgColor theme="1"/>
        </patternFill>
      </fill>
    </dxf>
    <dxf>
      <font>
        <b val="0"/>
        <i val="0"/>
        <strike val="0"/>
        <condense val="0"/>
        <extend val="0"/>
        <outline val="0"/>
        <shadow val="0"/>
        <u val="none"/>
        <vertAlign val="baseline"/>
        <sz val="12"/>
        <color theme="1"/>
        <name val="Times New Roman"/>
        <scheme val="none"/>
      </font>
      <numFmt numFmtId="13" formatCode="0%"/>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strike val="0"/>
        <outline val="0"/>
        <shadow val="0"/>
        <u val="none"/>
        <vertAlign val="baseline"/>
        <sz val="12"/>
        <color theme="1"/>
        <name val="Times New Roman"/>
        <scheme val="none"/>
      </font>
    </dxf>
    <dxf>
      <font>
        <color theme="1"/>
      </font>
      <fill>
        <patternFill>
          <bgColor theme="4" tint="0.79998168889431442"/>
        </patternFill>
      </fill>
    </dxf>
    <dxf>
      <font>
        <b/>
        <i val="0"/>
        <color theme="0"/>
      </font>
      <fill>
        <patternFill>
          <bgColor rgb="FFFF0000"/>
        </patternFill>
      </fill>
    </dxf>
    <dxf>
      <font>
        <color auto="1"/>
      </font>
      <fill>
        <patternFill>
          <bgColor rgb="FFFFFF00"/>
        </patternFill>
      </fill>
    </dxf>
    <dxf>
      <font>
        <color auto="1"/>
      </font>
      <fill>
        <patternFill>
          <bgColor rgb="FF92D050"/>
        </patternFill>
      </fill>
    </dxf>
    <dxf>
      <font>
        <b/>
        <i val="0"/>
        <color theme="0"/>
      </font>
      <fill>
        <patternFill>
          <bgColor theme="1"/>
        </patternFill>
      </fill>
    </dxf>
    <dxf>
      <font>
        <b val="0"/>
        <i val="0"/>
        <strike val="0"/>
        <condense val="0"/>
        <extend val="0"/>
        <outline val="0"/>
        <shadow val="0"/>
        <u val="none"/>
        <vertAlign val="baseline"/>
        <sz val="12"/>
        <color theme="1"/>
        <name val="Times New Roman"/>
        <scheme val="none"/>
      </font>
      <numFmt numFmtId="13" formatCode="0%"/>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strike val="0"/>
        <outline val="0"/>
        <shadow val="0"/>
        <u val="none"/>
        <vertAlign val="baseline"/>
        <sz val="12"/>
        <color theme="1"/>
        <name val="Times New Roman"/>
        <scheme val="none"/>
      </font>
    </dxf>
    <dxf>
      <font>
        <color theme="1"/>
      </font>
      <fill>
        <patternFill>
          <bgColor theme="4" tint="0.79998168889431442"/>
        </patternFill>
      </fill>
    </dxf>
    <dxf>
      <font>
        <b/>
        <i val="0"/>
        <color theme="0"/>
      </font>
      <fill>
        <patternFill>
          <bgColor rgb="FFFF0000"/>
        </patternFill>
      </fill>
    </dxf>
    <dxf>
      <font>
        <color auto="1"/>
      </font>
      <fill>
        <patternFill>
          <bgColor rgb="FFFFFF00"/>
        </patternFill>
      </fill>
    </dxf>
    <dxf>
      <font>
        <color auto="1"/>
      </font>
      <fill>
        <patternFill>
          <bgColor rgb="FF92D050"/>
        </patternFill>
      </fill>
    </dxf>
    <dxf>
      <font>
        <b/>
        <i val="0"/>
        <color theme="0"/>
      </font>
      <fill>
        <patternFill>
          <bgColor theme="1"/>
        </patternFill>
      </fill>
    </dxf>
    <dxf>
      <font>
        <b val="0"/>
        <i val="0"/>
        <strike val="0"/>
        <condense val="0"/>
        <extend val="0"/>
        <outline val="0"/>
        <shadow val="0"/>
        <u val="none"/>
        <vertAlign val="baseline"/>
        <sz val="12"/>
        <color theme="1"/>
        <name val="Times New Roman"/>
        <scheme val="none"/>
      </font>
      <numFmt numFmtId="13" formatCode="0%"/>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strike val="0"/>
        <outline val="0"/>
        <shadow val="0"/>
        <u val="none"/>
        <vertAlign val="baseline"/>
        <sz val="12"/>
        <color theme="1"/>
        <name val="Times New Roman"/>
        <scheme val="none"/>
      </font>
    </dxf>
    <dxf>
      <font>
        <color theme="1"/>
      </font>
      <fill>
        <patternFill>
          <bgColor theme="4" tint="0.79998168889431442"/>
        </patternFill>
      </fill>
    </dxf>
    <dxf>
      <font>
        <b/>
        <i val="0"/>
        <color theme="0"/>
      </font>
      <fill>
        <patternFill>
          <bgColor rgb="FFFF0000"/>
        </patternFill>
      </fill>
    </dxf>
    <dxf>
      <font>
        <color auto="1"/>
      </font>
      <fill>
        <patternFill>
          <bgColor rgb="FFFFFF00"/>
        </patternFill>
      </fill>
    </dxf>
    <dxf>
      <font>
        <color auto="1"/>
      </font>
      <fill>
        <patternFill>
          <bgColor rgb="FF92D050"/>
        </patternFill>
      </fill>
    </dxf>
    <dxf>
      <font>
        <b/>
        <i val="0"/>
        <color theme="0"/>
      </font>
      <fill>
        <patternFill>
          <bgColor theme="1"/>
        </patternFill>
      </fill>
    </dxf>
    <dxf>
      <font>
        <b val="0"/>
        <i val="0"/>
        <strike val="0"/>
        <condense val="0"/>
        <extend val="0"/>
        <outline val="0"/>
        <shadow val="0"/>
        <u val="none"/>
        <vertAlign val="baseline"/>
        <sz val="12"/>
        <color theme="1"/>
        <name val="Times New Roman"/>
        <scheme val="none"/>
      </font>
      <numFmt numFmtId="13" formatCode="0%"/>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strike val="0"/>
        <outline val="0"/>
        <shadow val="0"/>
        <u val="none"/>
        <vertAlign val="baseline"/>
        <sz val="12"/>
        <color theme="1"/>
        <name val="Times New Roman"/>
        <scheme val="none"/>
      </font>
    </dxf>
    <dxf>
      <font>
        <color theme="1"/>
      </font>
      <fill>
        <patternFill>
          <bgColor theme="4" tint="0.79998168889431442"/>
        </patternFill>
      </fill>
    </dxf>
    <dxf>
      <font>
        <b/>
        <i val="0"/>
        <color theme="0"/>
      </font>
      <fill>
        <patternFill>
          <bgColor rgb="FFFF0000"/>
        </patternFill>
      </fill>
    </dxf>
    <dxf>
      <font>
        <color auto="1"/>
      </font>
      <fill>
        <patternFill>
          <bgColor rgb="FFFFFF00"/>
        </patternFill>
      </fill>
    </dxf>
    <dxf>
      <font>
        <color auto="1"/>
      </font>
      <fill>
        <patternFill>
          <bgColor rgb="FF92D050"/>
        </patternFill>
      </fill>
    </dxf>
    <dxf>
      <font>
        <b/>
        <i val="0"/>
        <color theme="0"/>
      </font>
      <fill>
        <patternFill>
          <bgColor theme="1"/>
        </patternFill>
      </fill>
    </dxf>
    <dxf>
      <font>
        <b val="0"/>
        <i val="0"/>
        <strike val="0"/>
        <condense val="0"/>
        <extend val="0"/>
        <outline val="0"/>
        <shadow val="0"/>
        <u val="none"/>
        <vertAlign val="baseline"/>
        <sz val="12"/>
        <color theme="1"/>
        <name val="Times New Roman"/>
        <scheme val="none"/>
      </font>
      <numFmt numFmtId="13" formatCode="0%"/>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strike val="0"/>
        <outline val="0"/>
        <shadow val="0"/>
        <u val="none"/>
        <vertAlign val="baseline"/>
        <sz val="12"/>
        <color theme="1"/>
        <name val="Times New Roman"/>
        <scheme val="none"/>
      </font>
    </dxf>
    <dxf>
      <font>
        <color theme="1"/>
      </font>
      <fill>
        <patternFill>
          <bgColor theme="4" tint="0.79998168889431442"/>
        </patternFill>
      </fill>
    </dxf>
    <dxf>
      <font>
        <b/>
        <i val="0"/>
        <color theme="0"/>
      </font>
      <fill>
        <patternFill>
          <bgColor rgb="FFFF0000"/>
        </patternFill>
      </fill>
    </dxf>
    <dxf>
      <font>
        <color auto="1"/>
      </font>
      <fill>
        <patternFill>
          <bgColor rgb="FFFFFF00"/>
        </patternFill>
      </fill>
    </dxf>
    <dxf>
      <font>
        <color auto="1"/>
      </font>
      <fill>
        <patternFill>
          <bgColor rgb="FF92D050"/>
        </patternFill>
      </fill>
    </dxf>
    <dxf>
      <font>
        <b/>
        <i val="0"/>
        <color theme="0"/>
      </font>
      <fill>
        <patternFill>
          <bgColor theme="1"/>
        </patternFill>
      </fill>
    </dxf>
    <dxf>
      <font>
        <b val="0"/>
        <i val="0"/>
        <strike val="0"/>
        <condense val="0"/>
        <extend val="0"/>
        <outline val="0"/>
        <shadow val="0"/>
        <u val="none"/>
        <vertAlign val="baseline"/>
        <sz val="12"/>
        <color theme="1"/>
        <name val="Times New Roman"/>
        <scheme val="none"/>
      </font>
      <numFmt numFmtId="13" formatCode="0%"/>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strike val="0"/>
        <outline val="0"/>
        <shadow val="0"/>
        <u val="none"/>
        <vertAlign val="baseline"/>
        <sz val="12"/>
        <color theme="1"/>
        <name val="Times New Roman"/>
        <scheme val="none"/>
      </font>
    </dxf>
    <dxf>
      <font>
        <color theme="1"/>
      </font>
      <fill>
        <patternFill>
          <bgColor theme="4" tint="0.79998168889431442"/>
        </patternFill>
      </fill>
    </dxf>
    <dxf>
      <font>
        <b/>
        <i val="0"/>
        <color theme="0"/>
      </font>
      <fill>
        <patternFill>
          <bgColor rgb="FFFF0000"/>
        </patternFill>
      </fill>
    </dxf>
    <dxf>
      <font>
        <color auto="1"/>
      </font>
      <fill>
        <patternFill>
          <bgColor rgb="FFFFFF00"/>
        </patternFill>
      </fill>
    </dxf>
    <dxf>
      <font>
        <color auto="1"/>
      </font>
      <fill>
        <patternFill>
          <bgColor rgb="FF92D050"/>
        </patternFill>
      </fill>
    </dxf>
    <dxf>
      <font>
        <b/>
        <i val="0"/>
        <color theme="0"/>
      </font>
      <fill>
        <patternFill>
          <bgColor theme="1"/>
        </patternFill>
      </fill>
    </dxf>
    <dxf>
      <font>
        <b val="0"/>
        <i val="0"/>
        <strike val="0"/>
        <condense val="0"/>
        <extend val="0"/>
        <outline val="0"/>
        <shadow val="0"/>
        <u val="none"/>
        <vertAlign val="baseline"/>
        <sz val="12"/>
        <color theme="1"/>
        <name val="Times New Roman"/>
        <scheme val="none"/>
      </font>
      <numFmt numFmtId="13" formatCode="0%"/>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strike val="0"/>
        <outline val="0"/>
        <shadow val="0"/>
        <u val="none"/>
        <vertAlign val="baseline"/>
        <sz val="12"/>
        <color theme="1"/>
        <name val="Times New Roman"/>
        <scheme val="none"/>
      </font>
    </dxf>
    <dxf>
      <font>
        <color theme="1"/>
      </font>
      <fill>
        <patternFill>
          <bgColor theme="4" tint="0.79998168889431442"/>
        </patternFill>
      </fill>
    </dxf>
    <dxf>
      <font>
        <b/>
        <i val="0"/>
        <color theme="0"/>
      </font>
      <fill>
        <patternFill>
          <bgColor rgb="FFFF0000"/>
        </patternFill>
      </fill>
    </dxf>
    <dxf>
      <font>
        <color auto="1"/>
      </font>
      <fill>
        <patternFill>
          <bgColor rgb="FFFFFF00"/>
        </patternFill>
      </fill>
    </dxf>
    <dxf>
      <font>
        <color auto="1"/>
      </font>
      <fill>
        <patternFill>
          <bgColor rgb="FF92D050"/>
        </patternFill>
      </fill>
    </dxf>
    <dxf>
      <font>
        <b/>
        <i val="0"/>
        <color theme="0"/>
      </font>
      <fill>
        <patternFill>
          <bgColor theme="1"/>
        </patternFill>
      </fill>
    </dxf>
    <dxf>
      <font>
        <color theme="1"/>
      </font>
      <fill>
        <patternFill>
          <bgColor theme="4" tint="0.79998168889431442"/>
        </patternFill>
      </fill>
    </dxf>
    <dxf>
      <font>
        <color theme="1"/>
      </font>
      <fill>
        <patternFill>
          <bgColor theme="4" tint="0.79998168889431442"/>
        </patternFill>
      </fill>
    </dxf>
    <dxf>
      <font>
        <color theme="1"/>
      </font>
      <fill>
        <patternFill>
          <bgColor theme="4" tint="0.79998168889431442"/>
        </patternFill>
      </fill>
    </dxf>
    <dxf>
      <font>
        <color theme="1"/>
      </font>
      <fill>
        <patternFill>
          <bgColor theme="4" tint="0.79998168889431442"/>
        </patternFill>
      </fill>
    </dxf>
    <dxf>
      <font>
        <color theme="1"/>
      </font>
      <fill>
        <patternFill>
          <bgColor theme="4" tint="0.79998168889431442"/>
        </patternFill>
      </fill>
    </dxf>
    <dxf>
      <font>
        <b val="0"/>
        <i val="0"/>
        <strike val="0"/>
        <condense val="0"/>
        <extend val="0"/>
        <outline val="0"/>
        <shadow val="0"/>
        <u val="none"/>
        <vertAlign val="baseline"/>
        <sz val="12"/>
        <color theme="1"/>
        <name val="Times New Roman"/>
        <scheme val="none"/>
      </font>
      <numFmt numFmtId="13" formatCode="0%"/>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strike val="0"/>
        <outline val="0"/>
        <shadow val="0"/>
        <u val="none"/>
        <vertAlign val="baseline"/>
        <sz val="12"/>
        <color theme="1"/>
        <name val="Times New Roman"/>
        <scheme val="none"/>
      </font>
    </dxf>
    <dxf>
      <font>
        <color theme="1"/>
      </font>
      <fill>
        <patternFill>
          <bgColor theme="4" tint="0.79998168889431442"/>
        </patternFill>
      </fill>
    </dxf>
    <dxf>
      <font>
        <b/>
        <i val="0"/>
        <color theme="0"/>
      </font>
      <fill>
        <patternFill>
          <bgColor rgb="FFFF0000"/>
        </patternFill>
      </fill>
    </dxf>
    <dxf>
      <font>
        <color auto="1"/>
      </font>
      <fill>
        <patternFill>
          <bgColor rgb="FFFFFF00"/>
        </patternFill>
      </fill>
    </dxf>
    <dxf>
      <font>
        <color auto="1"/>
      </font>
      <fill>
        <patternFill>
          <bgColor rgb="FF92D050"/>
        </patternFill>
      </fill>
    </dxf>
    <dxf>
      <font>
        <b/>
        <i val="0"/>
        <color theme="0"/>
      </font>
      <fill>
        <patternFill>
          <bgColor theme="1"/>
        </patternFill>
      </fill>
    </dxf>
    <dxf>
      <font>
        <b val="0"/>
        <i val="0"/>
        <strike val="0"/>
        <condense val="0"/>
        <extend val="0"/>
        <outline val="0"/>
        <shadow val="0"/>
        <u val="none"/>
        <vertAlign val="baseline"/>
        <sz val="12"/>
        <color theme="1"/>
        <name val="Times New Roman"/>
        <scheme val="none"/>
      </font>
      <numFmt numFmtId="13" formatCode="0%"/>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strike val="0"/>
        <outline val="0"/>
        <shadow val="0"/>
        <u val="none"/>
        <vertAlign val="baseline"/>
        <sz val="12"/>
        <color theme="1"/>
        <name val="Times New Roman"/>
        <scheme val="none"/>
      </font>
    </dxf>
    <dxf>
      <font>
        <color theme="1"/>
      </font>
      <fill>
        <patternFill>
          <bgColor theme="4" tint="0.79998168889431442"/>
        </patternFill>
      </fill>
    </dxf>
    <dxf>
      <font>
        <b/>
        <i val="0"/>
        <color theme="0"/>
      </font>
      <fill>
        <patternFill>
          <bgColor rgb="FFFF0000"/>
        </patternFill>
      </fill>
    </dxf>
    <dxf>
      <font>
        <color auto="1"/>
      </font>
      <fill>
        <patternFill>
          <bgColor rgb="FFFFFF00"/>
        </patternFill>
      </fill>
    </dxf>
    <dxf>
      <font>
        <color auto="1"/>
      </font>
      <fill>
        <patternFill>
          <bgColor rgb="FF92D050"/>
        </patternFill>
      </fill>
    </dxf>
    <dxf>
      <font>
        <b val="0"/>
        <i val="0"/>
        <strike val="0"/>
        <condense val="0"/>
        <extend val="0"/>
        <outline val="0"/>
        <shadow val="0"/>
        <u val="none"/>
        <vertAlign val="baseline"/>
        <sz val="12"/>
        <color theme="1"/>
        <name val="Times New Roman"/>
        <scheme val="none"/>
      </font>
      <numFmt numFmtId="13" formatCode="0%"/>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strike val="0"/>
        <outline val="0"/>
        <shadow val="0"/>
        <u val="none"/>
        <vertAlign val="baseline"/>
        <sz val="12"/>
        <color theme="1"/>
        <name val="Times New Roman"/>
        <scheme val="none"/>
      </font>
    </dxf>
    <dxf>
      <font>
        <color theme="1"/>
      </font>
      <fill>
        <patternFill>
          <bgColor theme="4" tint="0.79998168889431442"/>
        </patternFill>
      </fill>
    </dxf>
    <dxf>
      <font>
        <b/>
        <i val="0"/>
        <color theme="0"/>
      </font>
      <fill>
        <patternFill>
          <bgColor rgb="FFFF0000"/>
        </patternFill>
      </fill>
    </dxf>
    <dxf>
      <font>
        <color auto="1"/>
      </font>
      <fill>
        <patternFill>
          <bgColor rgb="FFFFFF00"/>
        </patternFill>
      </fill>
    </dxf>
    <dxf>
      <font>
        <color auto="1"/>
      </font>
      <fill>
        <patternFill>
          <bgColor rgb="FF92D050"/>
        </patternFill>
      </fill>
    </dxf>
    <dxf>
      <font>
        <b/>
        <i val="0"/>
        <color theme="0"/>
      </font>
      <fill>
        <patternFill>
          <bgColor theme="1"/>
        </patternFill>
      </fill>
    </dxf>
    <dxf>
      <font>
        <b val="0"/>
        <i val="0"/>
        <strike val="0"/>
        <condense val="0"/>
        <extend val="0"/>
        <outline val="0"/>
        <shadow val="0"/>
        <u val="none"/>
        <vertAlign val="baseline"/>
        <sz val="12"/>
        <color theme="1"/>
        <name val="Times New Roman"/>
        <scheme val="none"/>
      </font>
      <numFmt numFmtId="13" formatCode="0%"/>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strike val="0"/>
        <outline val="0"/>
        <shadow val="0"/>
        <u val="none"/>
        <vertAlign val="baseline"/>
        <sz val="12"/>
        <color theme="1"/>
        <name val="Times New Roman"/>
        <scheme val="none"/>
      </font>
    </dxf>
    <dxf>
      <font>
        <color theme="1"/>
      </font>
      <fill>
        <patternFill>
          <bgColor theme="4" tint="0.79998168889431442"/>
        </patternFill>
      </fill>
    </dxf>
    <dxf>
      <font>
        <b/>
        <i val="0"/>
        <color theme="0"/>
      </font>
      <fill>
        <patternFill>
          <bgColor rgb="FFFF0000"/>
        </patternFill>
      </fill>
    </dxf>
    <dxf>
      <font>
        <color auto="1"/>
      </font>
      <fill>
        <patternFill>
          <bgColor rgb="FFFFFF00"/>
        </patternFill>
      </fill>
    </dxf>
    <dxf>
      <font>
        <color auto="1"/>
      </font>
      <fill>
        <patternFill>
          <bgColor rgb="FF92D050"/>
        </patternFill>
      </fill>
    </dxf>
    <dxf>
      <font>
        <b/>
        <i val="0"/>
        <color theme="0"/>
      </font>
      <fill>
        <patternFill>
          <bgColor theme="1"/>
        </patternFill>
      </fill>
    </dxf>
    <dxf>
      <font>
        <b val="0"/>
        <i val="0"/>
        <strike val="0"/>
        <condense val="0"/>
        <extend val="0"/>
        <outline val="0"/>
        <shadow val="0"/>
        <u val="none"/>
        <vertAlign val="baseline"/>
        <sz val="12"/>
        <color theme="1"/>
        <name val="Times New Roman"/>
        <scheme val="none"/>
      </font>
      <numFmt numFmtId="13" formatCode="0%"/>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strike val="0"/>
        <outline val="0"/>
        <shadow val="0"/>
        <u val="none"/>
        <vertAlign val="baseline"/>
        <sz val="12"/>
        <color theme="1"/>
        <name val="Times New Roman"/>
        <scheme val="none"/>
      </font>
    </dxf>
    <dxf>
      <font>
        <color theme="1"/>
      </font>
      <fill>
        <patternFill>
          <bgColor theme="4" tint="0.79998168889431442"/>
        </patternFill>
      </fill>
    </dxf>
    <dxf>
      <font>
        <b/>
        <i val="0"/>
        <color theme="0"/>
      </font>
      <fill>
        <patternFill>
          <bgColor rgb="FFFF0000"/>
        </patternFill>
      </fill>
    </dxf>
    <dxf>
      <font>
        <color auto="1"/>
      </font>
      <fill>
        <patternFill>
          <bgColor rgb="FFFFFF00"/>
        </patternFill>
      </fill>
    </dxf>
    <dxf>
      <font>
        <color auto="1"/>
      </font>
      <fill>
        <patternFill>
          <bgColor rgb="FF92D050"/>
        </patternFill>
      </fill>
    </dxf>
    <dxf>
      <font>
        <b/>
        <i val="0"/>
        <color theme="0"/>
      </font>
      <fill>
        <patternFill>
          <bgColor theme="1"/>
        </patternFill>
      </fill>
    </dxf>
    <dxf>
      <font>
        <b val="0"/>
        <i val="0"/>
        <strike val="0"/>
        <condense val="0"/>
        <extend val="0"/>
        <outline val="0"/>
        <shadow val="0"/>
        <u val="none"/>
        <vertAlign val="baseline"/>
        <sz val="12"/>
        <color theme="1"/>
        <name val="Times New Roman"/>
        <scheme val="none"/>
      </font>
      <numFmt numFmtId="13" formatCode="0%"/>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strike val="0"/>
        <outline val="0"/>
        <shadow val="0"/>
        <u val="none"/>
        <vertAlign val="baseline"/>
        <sz val="12"/>
        <color theme="1"/>
        <name val="Times New Roman"/>
        <scheme val="none"/>
      </font>
    </dxf>
    <dxf>
      <font>
        <color theme="1"/>
      </font>
      <fill>
        <patternFill>
          <bgColor theme="4" tint="0.79998168889431442"/>
        </patternFill>
      </fill>
    </dxf>
    <dxf>
      <font>
        <b/>
        <i val="0"/>
        <color theme="0"/>
      </font>
      <fill>
        <patternFill>
          <bgColor rgb="FFFF0000"/>
        </patternFill>
      </fill>
    </dxf>
    <dxf>
      <font>
        <color auto="1"/>
      </font>
      <fill>
        <patternFill>
          <bgColor rgb="FFFFFF00"/>
        </patternFill>
      </fill>
    </dxf>
    <dxf>
      <font>
        <color auto="1"/>
      </font>
      <fill>
        <patternFill>
          <bgColor rgb="FF92D050"/>
        </patternFill>
      </fill>
    </dxf>
    <dxf>
      <font>
        <b/>
        <i val="0"/>
        <color theme="0"/>
      </font>
      <fill>
        <patternFill>
          <bgColor theme="1"/>
        </patternFill>
      </fill>
    </dxf>
    <dxf>
      <font>
        <b val="0"/>
        <i val="0"/>
        <strike val="0"/>
        <condense val="0"/>
        <extend val="0"/>
        <outline val="0"/>
        <shadow val="0"/>
        <u val="none"/>
        <vertAlign val="baseline"/>
        <sz val="12"/>
        <color theme="1"/>
        <name val="Times New Roman"/>
        <scheme val="none"/>
      </font>
      <numFmt numFmtId="13" formatCode="0%"/>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strike val="0"/>
        <outline val="0"/>
        <shadow val="0"/>
        <u val="none"/>
        <vertAlign val="baseline"/>
        <sz val="12"/>
        <color theme="1"/>
        <name val="Times New Roman"/>
        <scheme val="none"/>
      </font>
    </dxf>
    <dxf>
      <font>
        <color theme="1"/>
      </font>
      <fill>
        <patternFill>
          <bgColor theme="4" tint="0.79998168889431442"/>
        </patternFill>
      </fill>
    </dxf>
    <dxf>
      <font>
        <b/>
        <i val="0"/>
        <color theme="0"/>
      </font>
      <fill>
        <patternFill>
          <bgColor rgb="FFFF0000"/>
        </patternFill>
      </fill>
    </dxf>
    <dxf>
      <font>
        <color auto="1"/>
      </font>
      <fill>
        <patternFill>
          <bgColor rgb="FFFFFF00"/>
        </patternFill>
      </fill>
    </dxf>
    <dxf>
      <font>
        <color auto="1"/>
      </font>
      <fill>
        <patternFill>
          <bgColor rgb="FF92D050"/>
        </patternFill>
      </fill>
    </dxf>
    <dxf>
      <font>
        <b/>
        <i val="0"/>
        <color theme="0"/>
      </font>
      <fill>
        <patternFill>
          <bgColor theme="1"/>
        </patternFill>
      </fill>
    </dxf>
    <dxf>
      <font>
        <b val="0"/>
        <i val="0"/>
        <strike val="0"/>
        <condense val="0"/>
        <extend val="0"/>
        <outline val="0"/>
        <shadow val="0"/>
        <u val="none"/>
        <vertAlign val="baseline"/>
        <sz val="12"/>
        <color theme="1"/>
        <name val="Times New Roman"/>
        <scheme val="none"/>
      </font>
      <numFmt numFmtId="13" formatCode="0%"/>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strike val="0"/>
        <outline val="0"/>
        <shadow val="0"/>
        <u val="none"/>
        <vertAlign val="baseline"/>
        <sz val="12"/>
        <color theme="1"/>
        <name val="Times New Roman"/>
        <scheme val="none"/>
      </font>
    </dxf>
    <dxf>
      <font>
        <color theme="1"/>
      </font>
      <fill>
        <patternFill>
          <bgColor theme="4" tint="0.79998168889431442"/>
        </patternFill>
      </fill>
    </dxf>
    <dxf>
      <font>
        <b/>
        <i val="0"/>
        <color theme="0"/>
      </font>
      <fill>
        <patternFill>
          <bgColor rgb="FFFF0000"/>
        </patternFill>
      </fill>
    </dxf>
    <dxf>
      <font>
        <color auto="1"/>
      </font>
      <fill>
        <patternFill>
          <bgColor rgb="FFFFFF00"/>
        </patternFill>
      </fill>
    </dxf>
    <dxf>
      <font>
        <color auto="1"/>
      </font>
      <fill>
        <patternFill>
          <bgColor rgb="FF92D050"/>
        </patternFill>
      </fill>
    </dxf>
    <dxf>
      <font>
        <b/>
        <i val="0"/>
        <color theme="0"/>
      </font>
      <fill>
        <patternFill>
          <bgColor theme="1"/>
        </patternFill>
      </fill>
    </dxf>
    <dxf>
      <font>
        <color theme="1"/>
      </font>
      <fill>
        <patternFill>
          <bgColor theme="4" tint="0.79998168889431442"/>
        </patternFill>
      </fill>
    </dxf>
    <dxf>
      <font>
        <b val="0"/>
        <i val="0"/>
        <strike val="0"/>
        <condense val="0"/>
        <extend val="0"/>
        <outline val="0"/>
        <shadow val="0"/>
        <u val="none"/>
        <vertAlign val="baseline"/>
        <sz val="12"/>
        <color theme="1"/>
        <name val="Times New Roman"/>
        <scheme val="none"/>
      </font>
      <numFmt numFmtId="13" formatCode="0%"/>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strike val="0"/>
        <outline val="0"/>
        <shadow val="0"/>
        <u val="none"/>
        <vertAlign val="baseline"/>
        <sz val="12"/>
        <color theme="1"/>
        <name val="Times New Roman"/>
        <scheme val="none"/>
      </font>
    </dxf>
    <dxf>
      <font>
        <color theme="1"/>
      </font>
      <fill>
        <patternFill>
          <bgColor theme="4" tint="0.79998168889431442"/>
        </patternFill>
      </fill>
    </dxf>
    <dxf>
      <font>
        <b/>
        <i val="0"/>
        <color theme="0"/>
      </font>
      <fill>
        <patternFill>
          <bgColor rgb="FFFF0000"/>
        </patternFill>
      </fill>
    </dxf>
    <dxf>
      <font>
        <color auto="1"/>
      </font>
      <fill>
        <patternFill>
          <bgColor rgb="FFFFFF00"/>
        </patternFill>
      </fill>
    </dxf>
    <dxf>
      <font>
        <color auto="1"/>
      </font>
      <fill>
        <patternFill>
          <bgColor rgb="FF92D050"/>
        </patternFill>
      </fill>
    </dxf>
    <dxf>
      <font>
        <b/>
        <i val="0"/>
        <color theme="0"/>
      </font>
      <fill>
        <patternFill>
          <bgColor theme="1"/>
        </patternFill>
      </fill>
    </dxf>
    <dxf>
      <font>
        <color theme="1"/>
      </font>
      <fill>
        <patternFill>
          <bgColor theme="4" tint="0.79998168889431442"/>
        </patternFill>
      </fill>
    </dxf>
    <dxf>
      <font>
        <color theme="1"/>
      </font>
      <fill>
        <patternFill>
          <bgColor theme="4" tint="0.79998168889431442"/>
        </patternFill>
      </fill>
    </dxf>
    <dxf>
      <font>
        <color theme="1"/>
      </font>
      <fill>
        <patternFill>
          <bgColor theme="4" tint="0.79998168889431442"/>
        </patternFill>
      </fill>
    </dxf>
    <dxf>
      <font>
        <color theme="1"/>
      </font>
      <fill>
        <patternFill>
          <bgColor theme="4" tint="0.79998168889431442"/>
        </patternFill>
      </fill>
    </dxf>
    <dxf>
      <font>
        <color theme="1"/>
      </font>
      <fill>
        <patternFill>
          <bgColor theme="4" tint="0.79998168889431442"/>
        </patternFill>
      </fill>
    </dxf>
    <dxf>
      <font>
        <color theme="1"/>
      </font>
      <fill>
        <patternFill>
          <bgColor theme="4" tint="0.79998168889431442"/>
        </patternFill>
      </fill>
    </dxf>
    <dxf>
      <font>
        <color theme="1"/>
      </font>
      <fill>
        <patternFill>
          <bgColor theme="4" tint="0.79998168889431442"/>
        </patternFill>
      </fill>
    </dxf>
    <dxf>
      <font>
        <b val="0"/>
        <i val="0"/>
        <strike val="0"/>
        <condense val="0"/>
        <extend val="0"/>
        <outline val="0"/>
        <shadow val="0"/>
        <u val="none"/>
        <vertAlign val="baseline"/>
        <sz val="12"/>
        <color theme="1"/>
        <name val="Times New Roman"/>
        <scheme val="none"/>
      </font>
      <numFmt numFmtId="13" formatCode="0%"/>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strike val="0"/>
        <outline val="0"/>
        <shadow val="0"/>
        <u val="none"/>
        <vertAlign val="baseline"/>
        <sz val="12"/>
        <color theme="1"/>
        <name val="Times New Roman"/>
        <scheme val="none"/>
      </font>
    </dxf>
    <dxf>
      <font>
        <color theme="1"/>
      </font>
      <fill>
        <patternFill>
          <bgColor theme="4" tint="0.79998168889431442"/>
        </patternFill>
      </fill>
    </dxf>
    <dxf>
      <font>
        <b/>
        <i val="0"/>
        <color theme="0"/>
      </font>
      <fill>
        <patternFill>
          <bgColor rgb="FFFF0000"/>
        </patternFill>
      </fill>
    </dxf>
    <dxf>
      <font>
        <color auto="1"/>
      </font>
      <fill>
        <patternFill>
          <bgColor rgb="FFFFFF00"/>
        </patternFill>
      </fill>
    </dxf>
    <dxf>
      <font>
        <color auto="1"/>
      </font>
      <fill>
        <patternFill>
          <bgColor rgb="FF92D050"/>
        </patternFill>
      </fill>
    </dxf>
    <dxf>
      <font>
        <b/>
        <i val="0"/>
        <color theme="0"/>
      </font>
      <fill>
        <patternFill>
          <bgColor theme="1"/>
        </patternFill>
      </fill>
    </dxf>
    <dxf>
      <font>
        <b val="0"/>
        <i val="0"/>
        <strike val="0"/>
        <condense val="0"/>
        <extend val="0"/>
        <outline val="0"/>
        <shadow val="0"/>
        <u val="none"/>
        <vertAlign val="baseline"/>
        <sz val="12"/>
        <color theme="1"/>
        <name val="Times New Roman"/>
        <scheme val="none"/>
      </font>
      <numFmt numFmtId="13" formatCode="0%"/>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strike val="0"/>
        <outline val="0"/>
        <shadow val="0"/>
        <u val="none"/>
        <vertAlign val="baseline"/>
        <sz val="12"/>
        <color theme="1"/>
        <name val="Times New Roman"/>
        <scheme val="none"/>
      </font>
    </dxf>
    <dxf>
      <font>
        <color theme="1"/>
      </font>
      <fill>
        <patternFill>
          <bgColor theme="4" tint="0.79998168889431442"/>
        </patternFill>
      </fill>
    </dxf>
    <dxf>
      <font>
        <b/>
        <i val="0"/>
        <color theme="0"/>
      </font>
      <fill>
        <patternFill>
          <bgColor rgb="FFFF0000"/>
        </patternFill>
      </fill>
    </dxf>
    <dxf>
      <font>
        <color auto="1"/>
      </font>
      <fill>
        <patternFill>
          <bgColor rgb="FFFFFF00"/>
        </patternFill>
      </fill>
    </dxf>
    <dxf>
      <font>
        <color auto="1"/>
      </font>
      <fill>
        <patternFill>
          <bgColor rgb="FF92D050"/>
        </patternFill>
      </fill>
    </dxf>
    <dxf>
      <font>
        <b/>
        <i val="0"/>
        <color theme="0"/>
      </font>
      <fill>
        <patternFill>
          <bgColor theme="1"/>
        </patternFill>
      </fill>
    </dxf>
    <dxf>
      <font>
        <color theme="1"/>
      </font>
      <fill>
        <patternFill>
          <bgColor theme="4" tint="0.79998168889431442"/>
        </patternFill>
      </fill>
    </dxf>
    <dxf>
      <font>
        <color theme="1"/>
      </font>
      <fill>
        <patternFill>
          <bgColor theme="4" tint="0.79998168889431442"/>
        </patternFill>
      </fill>
    </dxf>
    <dxf>
      <font>
        <color theme="1"/>
      </font>
      <fill>
        <patternFill>
          <bgColor theme="4" tint="0.79998168889431442"/>
        </patternFill>
      </fill>
    </dxf>
    <dxf>
      <font>
        <color theme="1"/>
      </font>
      <fill>
        <patternFill>
          <bgColor theme="4" tint="0.79998168889431442"/>
        </patternFill>
      </fill>
    </dxf>
    <dxf>
      <font>
        <color theme="1"/>
      </font>
      <fill>
        <patternFill>
          <bgColor theme="4" tint="0.79998168889431442"/>
        </patternFill>
      </fill>
    </dxf>
    <dxf>
      <font>
        <color theme="1"/>
      </font>
      <fill>
        <patternFill>
          <bgColor theme="4" tint="0.79998168889431442"/>
        </patternFill>
      </fill>
    </dxf>
    <dxf>
      <font>
        <color theme="1"/>
      </font>
      <fill>
        <patternFill>
          <bgColor theme="4" tint="0.79998168889431442"/>
        </patternFill>
      </fill>
    </dxf>
    <dxf>
      <font>
        <b val="0"/>
        <i val="0"/>
        <strike val="0"/>
        <condense val="0"/>
        <extend val="0"/>
        <outline val="0"/>
        <shadow val="0"/>
        <u val="none"/>
        <vertAlign val="baseline"/>
        <sz val="12"/>
        <color theme="1"/>
        <name val="Times New Roman"/>
        <scheme val="none"/>
      </font>
      <numFmt numFmtId="13" formatCode="0%"/>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strike val="0"/>
        <outline val="0"/>
        <shadow val="0"/>
        <u val="none"/>
        <vertAlign val="baseline"/>
        <sz val="12"/>
        <color theme="1"/>
        <name val="Times New Roman"/>
        <scheme val="none"/>
      </font>
    </dxf>
    <dxf>
      <font>
        <color theme="1"/>
      </font>
      <fill>
        <patternFill>
          <bgColor theme="4" tint="0.79998168889431442"/>
        </patternFill>
      </fill>
    </dxf>
    <dxf>
      <font>
        <b/>
        <i val="0"/>
        <color theme="0"/>
      </font>
      <fill>
        <patternFill>
          <bgColor rgb="FFFF0000"/>
        </patternFill>
      </fill>
    </dxf>
    <dxf>
      <font>
        <color auto="1"/>
      </font>
      <fill>
        <patternFill>
          <bgColor rgb="FFFFFF00"/>
        </patternFill>
      </fill>
    </dxf>
    <dxf>
      <font>
        <color auto="1"/>
      </font>
      <fill>
        <patternFill>
          <bgColor rgb="FF92D050"/>
        </patternFill>
      </fill>
    </dxf>
    <dxf>
      <font>
        <b/>
        <i val="0"/>
        <color theme="0"/>
      </font>
      <fill>
        <patternFill>
          <bgColor theme="1"/>
        </patternFill>
      </fill>
    </dxf>
    <dxf>
      <font>
        <b val="0"/>
        <i val="0"/>
        <strike val="0"/>
        <condense val="0"/>
        <extend val="0"/>
        <outline val="0"/>
        <shadow val="0"/>
        <u val="none"/>
        <vertAlign val="baseline"/>
        <sz val="12"/>
        <color theme="1"/>
        <name val="Times New Roman"/>
        <scheme val="none"/>
      </font>
      <numFmt numFmtId="13" formatCode="0%"/>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b val="0"/>
        <i val="0"/>
        <strike val="0"/>
        <condense val="0"/>
        <extend val="0"/>
        <outline val="0"/>
        <shadow val="0"/>
        <u val="none"/>
        <vertAlign val="baseline"/>
        <sz val="12"/>
        <color theme="1"/>
        <name val="Times New Roman"/>
        <scheme val="none"/>
      </font>
    </dxf>
    <dxf>
      <font>
        <strike val="0"/>
        <outline val="0"/>
        <shadow val="0"/>
        <u val="none"/>
        <vertAlign val="baseline"/>
        <sz val="12"/>
        <color theme="1"/>
        <name val="Times New Roman"/>
        <scheme val="none"/>
      </font>
    </dxf>
    <dxf>
      <font>
        <color theme="1"/>
      </font>
      <fill>
        <patternFill>
          <bgColor theme="4" tint="0.79998168889431442"/>
        </patternFill>
      </fill>
    </dxf>
    <dxf>
      <font>
        <b/>
        <i val="0"/>
        <color theme="0"/>
      </font>
      <fill>
        <patternFill>
          <bgColor rgb="FFFF0000"/>
        </patternFill>
      </fill>
    </dxf>
    <dxf>
      <font>
        <color auto="1"/>
      </font>
      <fill>
        <patternFill>
          <bgColor rgb="FFFFFF00"/>
        </patternFill>
      </fill>
    </dxf>
    <dxf>
      <font>
        <color auto="1"/>
      </font>
      <fill>
        <patternFill>
          <bgColor rgb="FF92D050"/>
        </patternFill>
      </fill>
    </dxf>
    <dxf>
      <font>
        <b/>
        <i val="0"/>
        <color theme="0"/>
      </font>
      <fill>
        <patternFill>
          <bgColor theme="1"/>
        </patternFill>
      </fill>
    </dxf>
    <dxf>
      <font>
        <color theme="1"/>
      </font>
      <fill>
        <patternFill>
          <bgColor theme="4" tint="0.79998168889431442"/>
        </patternFill>
      </fill>
    </dxf>
    <dxf>
      <font>
        <color theme="1"/>
      </font>
      <fill>
        <patternFill>
          <bgColor theme="4" tint="0.79998168889431442"/>
        </patternFill>
      </fill>
    </dxf>
    <dxf>
      <font>
        <color theme="1"/>
      </font>
      <fill>
        <patternFill>
          <bgColor theme="4" tint="0.79998168889431442"/>
        </patternFill>
      </fill>
    </dxf>
    <dxf>
      <font>
        <color theme="1"/>
      </font>
      <fill>
        <patternFill>
          <bgColor theme="4" tint="0.79998168889431442"/>
        </patternFill>
      </fill>
    </dxf>
    <dxf>
      <font>
        <color theme="1"/>
      </font>
      <fill>
        <patternFill>
          <bgColor theme="4" tint="0.79998168889431442"/>
        </patternFill>
      </fill>
    </dxf>
    <dxf>
      <font>
        <color theme="1"/>
      </font>
      <fill>
        <patternFill>
          <bgColor theme="4" tint="0.79998168889431442"/>
        </patternFill>
      </fill>
    </dxf>
    <dxf>
      <font>
        <color theme="1"/>
      </font>
      <fill>
        <patternFill>
          <bgColor theme="4" tint="0.79998168889431442"/>
        </patternFill>
      </fill>
    </dxf>
    <dxf>
      <font>
        <b/>
        <i val="0"/>
        <color theme="0"/>
      </font>
      <fill>
        <patternFill>
          <bgColor theme="1"/>
        </patternFill>
      </fill>
    </dxf>
    <dxf>
      <font>
        <b/>
        <i val="0"/>
        <color theme="0"/>
      </font>
      <fill>
        <patternFill>
          <bgColor theme="1"/>
        </patternFill>
      </fill>
    </dxf>
    <dxf>
      <font>
        <b/>
        <i val="0"/>
        <color theme="0"/>
      </font>
      <fill>
        <patternFill>
          <bgColor theme="1"/>
        </patternFill>
      </fill>
    </dxf>
    <dxf>
      <fill>
        <patternFill>
          <bgColor rgb="FFFFFF00"/>
        </patternFill>
      </fill>
    </dxf>
    <dxf>
      <fill>
        <patternFill>
          <bgColor rgb="FF92D050"/>
        </patternFill>
      </fill>
    </dxf>
    <dxf>
      <fill>
        <patternFill>
          <bgColor theme="4" tint="0.59996337778862885"/>
        </patternFill>
      </fill>
    </dxf>
    <dxf>
      <font>
        <b/>
        <i val="0"/>
        <color theme="0"/>
      </font>
      <fill>
        <patternFill>
          <bgColor rgb="FFFF0000"/>
        </patternFill>
      </fill>
    </dxf>
    <dxf>
      <fill>
        <patternFill>
          <bgColor rgb="FFFFFF00"/>
        </patternFill>
      </fill>
    </dxf>
    <dxf>
      <fill>
        <patternFill>
          <bgColor rgb="FF92D050"/>
        </patternFill>
      </fill>
    </dxf>
    <dxf>
      <fill>
        <patternFill>
          <bgColor theme="4" tint="0.59996337778862885"/>
        </patternFill>
      </fill>
    </dxf>
    <dxf>
      <font>
        <b/>
        <i val="0"/>
        <color theme="0"/>
      </font>
      <fill>
        <patternFill>
          <bgColor rgb="FFFF0000"/>
        </patternFill>
      </fill>
    </dxf>
    <dxf>
      <fill>
        <patternFill>
          <bgColor rgb="FFFFFF00"/>
        </patternFill>
      </fill>
    </dxf>
    <dxf>
      <fill>
        <patternFill>
          <bgColor rgb="FF92D050"/>
        </patternFill>
      </fill>
    </dxf>
    <dxf>
      <fill>
        <patternFill>
          <bgColor theme="4" tint="0.59996337778862885"/>
        </patternFill>
      </fill>
    </dxf>
    <dxf>
      <font>
        <b/>
        <i val="0"/>
        <color theme="0"/>
      </font>
      <fill>
        <patternFill>
          <bgColor rgb="FFFF0000"/>
        </patternFill>
      </fill>
    </dxf>
    <dxf>
      <fill>
        <patternFill>
          <bgColor rgb="FFFFFF00"/>
        </patternFill>
      </fill>
    </dxf>
    <dxf>
      <fill>
        <patternFill>
          <bgColor rgb="FF92D050"/>
        </patternFill>
      </fill>
    </dxf>
    <dxf>
      <fill>
        <patternFill>
          <bgColor theme="4" tint="0.59996337778862885"/>
        </patternFill>
      </fill>
    </dxf>
    <dxf>
      <font>
        <b/>
        <i val="0"/>
        <color theme="0"/>
      </font>
      <fill>
        <patternFill>
          <bgColor rgb="FFFF0000"/>
        </patternFill>
      </fill>
    </dxf>
    <dxf>
      <font>
        <b/>
        <i val="0"/>
        <color theme="0"/>
      </font>
      <fill>
        <patternFill>
          <bgColor theme="1"/>
        </patternFill>
      </fill>
    </dxf>
    <dxf>
      <fill>
        <patternFill>
          <bgColor rgb="FFFFFF00"/>
        </patternFill>
      </fill>
    </dxf>
    <dxf>
      <fill>
        <patternFill>
          <bgColor rgb="FF92D050"/>
        </patternFill>
      </fill>
    </dxf>
    <dxf>
      <fill>
        <patternFill>
          <bgColor theme="4" tint="0.59996337778862885"/>
        </patternFill>
      </fill>
    </dxf>
    <dxf>
      <font>
        <b/>
        <i val="0"/>
        <color theme="0"/>
      </font>
      <fill>
        <patternFill>
          <bgColor rgb="FFFF0000"/>
        </patternFill>
      </fill>
    </dxf>
    <dxf>
      <fill>
        <patternFill>
          <bgColor rgb="FFFFFF00"/>
        </patternFill>
      </fill>
    </dxf>
    <dxf>
      <fill>
        <patternFill>
          <bgColor rgb="FF92D050"/>
        </patternFill>
      </fill>
    </dxf>
    <dxf>
      <fill>
        <patternFill>
          <bgColor theme="4" tint="0.59996337778862885"/>
        </patternFill>
      </fill>
    </dxf>
    <dxf>
      <font>
        <b/>
        <i val="0"/>
        <color theme="0"/>
      </font>
      <fill>
        <patternFill>
          <bgColor rgb="FFFF0000"/>
        </patternFill>
      </fill>
    </dxf>
    <dxf>
      <fill>
        <patternFill>
          <bgColor rgb="FFFFFF00"/>
        </patternFill>
      </fill>
    </dxf>
    <dxf>
      <fill>
        <patternFill>
          <bgColor rgb="FF92D050"/>
        </patternFill>
      </fill>
    </dxf>
    <dxf>
      <fill>
        <patternFill>
          <bgColor theme="4" tint="0.59996337778862885"/>
        </patternFill>
      </fill>
    </dxf>
    <dxf>
      <font>
        <b/>
        <i val="0"/>
        <color theme="0"/>
      </font>
      <fill>
        <patternFill>
          <bgColor rgb="FFFF0000"/>
        </patternFill>
      </fill>
    </dxf>
    <dxf>
      <font>
        <b/>
        <i val="0"/>
        <color theme="0"/>
      </font>
      <fill>
        <patternFill>
          <bgColor theme="1"/>
        </patternFill>
      </fill>
    </dxf>
    <dxf>
      <font>
        <b/>
        <i val="0"/>
        <color theme="0"/>
      </font>
      <fill>
        <patternFill>
          <bgColor theme="1"/>
        </patternFill>
      </fill>
    </dxf>
    <dxf>
      <fill>
        <patternFill>
          <bgColor rgb="FFFFFF00"/>
        </patternFill>
      </fill>
    </dxf>
    <dxf>
      <fill>
        <patternFill>
          <bgColor rgb="FF92D050"/>
        </patternFill>
      </fill>
    </dxf>
    <dxf>
      <fill>
        <patternFill>
          <bgColor theme="4" tint="0.59996337778862885"/>
        </patternFill>
      </fill>
    </dxf>
    <dxf>
      <font>
        <b/>
        <i val="0"/>
        <color theme="0"/>
      </font>
      <fill>
        <patternFill>
          <bgColor rgb="FFFF0000"/>
        </patternFill>
      </fill>
    </dxf>
    <dxf>
      <fill>
        <patternFill>
          <bgColor rgb="FFFFFF00"/>
        </patternFill>
      </fill>
    </dxf>
    <dxf>
      <fill>
        <patternFill>
          <bgColor rgb="FF92D050"/>
        </patternFill>
      </fill>
    </dxf>
    <dxf>
      <fill>
        <patternFill>
          <bgColor theme="4" tint="0.59996337778862885"/>
        </patternFill>
      </fill>
    </dxf>
    <dxf>
      <font>
        <b/>
        <i val="0"/>
        <color theme="0"/>
      </font>
      <fill>
        <patternFill>
          <bgColor rgb="FFFF0000"/>
        </patternFill>
      </fill>
    </dxf>
  </dxfs>
  <tableStyles count="0" defaultTableStyle="TableStyleMedium2" defaultPivotStyle="PivotStyleLight16"/>
  <colors>
    <mruColors>
      <color rgb="FF0000FF"/>
      <color rgb="FFFFFF66"/>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 Id="rId8" Type="http://schemas.openxmlformats.org/officeDocument/2006/relationships/worksheet" Target="worksheets/sheet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view3D>
      <c:rotX val="15"/>
      <c:rotY val="20"/>
      <c:rAngAx val="1"/>
    </c:view3D>
    <c:floor>
      <c:thickness val="0"/>
    </c:floor>
    <c:sideWall>
      <c:thickness val="0"/>
    </c:sideWall>
    <c:backWall>
      <c:thickness val="0"/>
    </c:backWall>
    <c:plotArea>
      <c:layout/>
      <c:bar3DChart>
        <c:barDir val="col"/>
        <c:grouping val="clustered"/>
        <c:varyColors val="0"/>
        <c:ser>
          <c:idx val="0"/>
          <c:order val="0"/>
          <c:tx>
            <c:strRef>
              <c:f>'Misc - Links&amp;Charts'!$F$2</c:f>
              <c:strCache>
                <c:ptCount val="1"/>
                <c:pt idx="0">
                  <c:v>Progress of Major Projects</c:v>
                </c:pt>
              </c:strCache>
            </c:strRef>
          </c:tx>
          <c:invertIfNegative val="0"/>
          <c:dPt>
            <c:idx val="0"/>
            <c:invertIfNegative val="0"/>
            <c:bubble3D val="0"/>
            <c:spPr>
              <a:solidFill>
                <a:srgbClr val="FFFF00"/>
              </a:solidFill>
            </c:spPr>
            <c:extLst>
              <c:ext xmlns:c16="http://schemas.microsoft.com/office/drawing/2014/chart" uri="{C3380CC4-5D6E-409C-BE32-E72D297353CC}">
                <c16:uniqueId val="{00000000-61BB-DE45-A074-2F2E028935B9}"/>
              </c:ext>
            </c:extLst>
          </c:dPt>
          <c:dPt>
            <c:idx val="1"/>
            <c:invertIfNegative val="0"/>
            <c:bubble3D val="0"/>
            <c:spPr>
              <a:solidFill>
                <a:srgbClr val="92D050"/>
              </a:solidFill>
            </c:spPr>
            <c:extLst>
              <c:ext xmlns:c16="http://schemas.microsoft.com/office/drawing/2014/chart" uri="{C3380CC4-5D6E-409C-BE32-E72D297353CC}">
                <c16:uniqueId val="{00000001-61BB-DE45-A074-2F2E028935B9}"/>
              </c:ext>
            </c:extLst>
          </c:dPt>
          <c:dPt>
            <c:idx val="2"/>
            <c:invertIfNegative val="0"/>
            <c:bubble3D val="0"/>
            <c:spPr>
              <a:solidFill>
                <a:schemeClr val="accent1">
                  <a:lumMod val="60000"/>
                  <a:lumOff val="40000"/>
                </a:schemeClr>
              </a:solidFill>
            </c:spPr>
            <c:extLst>
              <c:ext xmlns:c16="http://schemas.microsoft.com/office/drawing/2014/chart" uri="{C3380CC4-5D6E-409C-BE32-E72D297353CC}">
                <c16:uniqueId val="{00000002-61BB-DE45-A074-2F2E028935B9}"/>
              </c:ext>
            </c:extLst>
          </c:dPt>
          <c:dPt>
            <c:idx val="3"/>
            <c:invertIfNegative val="0"/>
            <c:bubble3D val="0"/>
            <c:spPr>
              <a:solidFill>
                <a:srgbClr val="FF0000"/>
              </a:solidFill>
            </c:spPr>
            <c:extLst>
              <c:ext xmlns:c16="http://schemas.microsoft.com/office/drawing/2014/chart" uri="{C3380CC4-5D6E-409C-BE32-E72D297353CC}">
                <c16:uniqueId val="{00000003-61BB-DE45-A074-2F2E028935B9}"/>
              </c:ext>
            </c:extLst>
          </c:dPt>
          <c:dPt>
            <c:idx val="4"/>
            <c:invertIfNegative val="0"/>
            <c:bubble3D val="0"/>
            <c:spPr>
              <a:solidFill>
                <a:prstClr val="black"/>
              </a:solidFill>
            </c:spPr>
            <c:extLst>
              <c:ext xmlns:c16="http://schemas.microsoft.com/office/drawing/2014/chart" uri="{C3380CC4-5D6E-409C-BE32-E72D297353CC}">
                <c16:uniqueId val="{00000004-61BB-DE45-A074-2F2E028935B9}"/>
              </c:ext>
            </c:extLst>
          </c:dPt>
          <c:cat>
            <c:strRef>
              <c:f>'Misc - Links&amp;Charts'!$E$4:$E$8</c:f>
              <c:strCache>
                <c:ptCount val="5"/>
                <c:pt idx="0">
                  <c:v>Ahead</c:v>
                </c:pt>
                <c:pt idx="1">
                  <c:v>Target</c:v>
                </c:pt>
                <c:pt idx="2">
                  <c:v>Behind</c:v>
                </c:pt>
                <c:pt idx="3">
                  <c:v>Stuck</c:v>
                </c:pt>
                <c:pt idx="4">
                  <c:v>Complete</c:v>
                </c:pt>
              </c:strCache>
            </c:strRef>
          </c:cat>
          <c:val>
            <c:numRef>
              <c:f>'Misc - Links&amp;Charts'!$F$4:$F$8</c:f>
              <c:numCache>
                <c:formatCode>General</c:formatCode>
                <c:ptCount val="5"/>
                <c:pt idx="0">
                  <c:v>0</c:v>
                </c:pt>
                <c:pt idx="1">
                  <c:v>12</c:v>
                </c:pt>
                <c:pt idx="2">
                  <c:v>0</c:v>
                </c:pt>
                <c:pt idx="3">
                  <c:v>0</c:v>
                </c:pt>
                <c:pt idx="4">
                  <c:v>0</c:v>
                </c:pt>
              </c:numCache>
            </c:numRef>
          </c:val>
          <c:extLst>
            <c:ext xmlns:c16="http://schemas.microsoft.com/office/drawing/2014/chart" uri="{C3380CC4-5D6E-409C-BE32-E72D297353CC}">
              <c16:uniqueId val="{00000005-61BB-DE45-A074-2F2E028935B9}"/>
            </c:ext>
          </c:extLst>
        </c:ser>
        <c:dLbls>
          <c:showLegendKey val="0"/>
          <c:showVal val="0"/>
          <c:showCatName val="0"/>
          <c:showSerName val="0"/>
          <c:showPercent val="0"/>
          <c:showBubbleSize val="0"/>
        </c:dLbls>
        <c:gapWidth val="150"/>
        <c:shape val="box"/>
        <c:axId val="152459904"/>
        <c:axId val="152461696"/>
        <c:axId val="0"/>
      </c:bar3DChart>
      <c:catAx>
        <c:axId val="152459904"/>
        <c:scaling>
          <c:orientation val="minMax"/>
        </c:scaling>
        <c:delete val="0"/>
        <c:axPos val="b"/>
        <c:numFmt formatCode="General" sourceLinked="0"/>
        <c:majorTickMark val="out"/>
        <c:minorTickMark val="none"/>
        <c:tickLblPos val="nextTo"/>
        <c:txPr>
          <a:bodyPr/>
          <a:lstStyle/>
          <a:p>
            <a:pPr>
              <a:defRPr sz="1200" b="1"/>
            </a:pPr>
            <a:endParaRPr lang="en-US"/>
          </a:p>
        </c:txPr>
        <c:crossAx val="152461696"/>
        <c:crosses val="autoZero"/>
        <c:auto val="1"/>
        <c:lblAlgn val="ctr"/>
        <c:lblOffset val="100"/>
        <c:noMultiLvlLbl val="0"/>
      </c:catAx>
      <c:valAx>
        <c:axId val="152461696"/>
        <c:scaling>
          <c:orientation val="minMax"/>
        </c:scaling>
        <c:delete val="0"/>
        <c:axPos val="l"/>
        <c:majorGridlines/>
        <c:numFmt formatCode="General" sourceLinked="1"/>
        <c:majorTickMark val="out"/>
        <c:minorTickMark val="none"/>
        <c:tickLblPos val="nextTo"/>
        <c:txPr>
          <a:bodyPr/>
          <a:lstStyle/>
          <a:p>
            <a:pPr>
              <a:defRPr b="1"/>
            </a:pPr>
            <a:endParaRPr lang="en-US"/>
          </a:p>
        </c:txPr>
        <c:crossAx val="152459904"/>
        <c:crosses val="autoZero"/>
        <c:crossBetween val="between"/>
      </c:valAx>
    </c:plotArea>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18044746857871974"/>
          <c:y val="3.6890645586298919E-2"/>
        </c:manualLayout>
      </c:layout>
      <c:overlay val="0"/>
    </c:title>
    <c:autoTitleDeleted val="0"/>
    <c:view3D>
      <c:rotX val="15"/>
      <c:rotY val="20"/>
      <c:rAngAx val="1"/>
    </c:view3D>
    <c:floor>
      <c:thickness val="0"/>
    </c:floor>
    <c:sideWall>
      <c:thickness val="0"/>
    </c:sideWall>
    <c:backWall>
      <c:thickness val="0"/>
    </c:backWall>
    <c:plotArea>
      <c:layout/>
      <c:bar3DChart>
        <c:barDir val="col"/>
        <c:grouping val="clustered"/>
        <c:varyColors val="0"/>
        <c:ser>
          <c:idx val="0"/>
          <c:order val="0"/>
          <c:tx>
            <c:strRef>
              <c:f>'Misc - Links&amp;Charts'!$B$12</c:f>
              <c:strCache>
                <c:ptCount val="1"/>
                <c:pt idx="0">
                  <c:v>Progress of Projects</c:v>
                </c:pt>
              </c:strCache>
            </c:strRef>
          </c:tx>
          <c:invertIfNegative val="0"/>
          <c:dPt>
            <c:idx val="0"/>
            <c:invertIfNegative val="0"/>
            <c:bubble3D val="0"/>
            <c:spPr>
              <a:solidFill>
                <a:srgbClr val="FFFF00"/>
              </a:solidFill>
            </c:spPr>
            <c:extLst>
              <c:ext xmlns:c16="http://schemas.microsoft.com/office/drawing/2014/chart" uri="{C3380CC4-5D6E-409C-BE32-E72D297353CC}">
                <c16:uniqueId val="{00000000-5AE9-2643-8B1E-60179DB0BB51}"/>
              </c:ext>
            </c:extLst>
          </c:dPt>
          <c:dPt>
            <c:idx val="1"/>
            <c:invertIfNegative val="0"/>
            <c:bubble3D val="0"/>
            <c:spPr>
              <a:solidFill>
                <a:srgbClr val="92D050"/>
              </a:solidFill>
            </c:spPr>
            <c:extLst>
              <c:ext xmlns:c16="http://schemas.microsoft.com/office/drawing/2014/chart" uri="{C3380CC4-5D6E-409C-BE32-E72D297353CC}">
                <c16:uniqueId val="{00000001-5AE9-2643-8B1E-60179DB0BB51}"/>
              </c:ext>
            </c:extLst>
          </c:dPt>
          <c:dPt>
            <c:idx val="2"/>
            <c:invertIfNegative val="0"/>
            <c:bubble3D val="0"/>
            <c:spPr>
              <a:solidFill>
                <a:schemeClr val="accent1">
                  <a:lumMod val="60000"/>
                  <a:lumOff val="40000"/>
                </a:schemeClr>
              </a:solidFill>
            </c:spPr>
            <c:extLst>
              <c:ext xmlns:c16="http://schemas.microsoft.com/office/drawing/2014/chart" uri="{C3380CC4-5D6E-409C-BE32-E72D297353CC}">
                <c16:uniqueId val="{00000002-5AE9-2643-8B1E-60179DB0BB51}"/>
              </c:ext>
            </c:extLst>
          </c:dPt>
          <c:dPt>
            <c:idx val="3"/>
            <c:invertIfNegative val="0"/>
            <c:bubble3D val="0"/>
            <c:spPr>
              <a:solidFill>
                <a:srgbClr val="FF0000"/>
              </a:solidFill>
            </c:spPr>
            <c:extLst>
              <c:ext xmlns:c16="http://schemas.microsoft.com/office/drawing/2014/chart" uri="{C3380CC4-5D6E-409C-BE32-E72D297353CC}">
                <c16:uniqueId val="{00000003-5AE9-2643-8B1E-60179DB0BB51}"/>
              </c:ext>
            </c:extLst>
          </c:dPt>
          <c:dPt>
            <c:idx val="4"/>
            <c:invertIfNegative val="0"/>
            <c:bubble3D val="0"/>
            <c:spPr>
              <a:solidFill>
                <a:prstClr val="black"/>
              </a:solidFill>
            </c:spPr>
            <c:extLst>
              <c:ext xmlns:c16="http://schemas.microsoft.com/office/drawing/2014/chart" uri="{C3380CC4-5D6E-409C-BE32-E72D297353CC}">
                <c16:uniqueId val="{00000004-5AE9-2643-8B1E-60179DB0BB51}"/>
              </c:ext>
            </c:extLst>
          </c:dPt>
          <c:cat>
            <c:strRef>
              <c:f>'Misc - Links&amp;Charts'!$A$13:$A$17</c:f>
              <c:strCache>
                <c:ptCount val="5"/>
                <c:pt idx="0">
                  <c:v>Ahead</c:v>
                </c:pt>
                <c:pt idx="1">
                  <c:v>Target</c:v>
                </c:pt>
                <c:pt idx="2">
                  <c:v>Behind</c:v>
                </c:pt>
                <c:pt idx="3">
                  <c:v>Stuck</c:v>
                </c:pt>
                <c:pt idx="4">
                  <c:v>Complete</c:v>
                </c:pt>
              </c:strCache>
            </c:strRef>
          </c:cat>
          <c:val>
            <c:numRef>
              <c:f>'Misc - Links&amp;Charts'!$B$13:$B$17</c:f>
              <c:numCache>
                <c:formatCode>General</c:formatCode>
                <c:ptCount val="5"/>
                <c:pt idx="0">
                  <c:v>0</c:v>
                </c:pt>
                <c:pt idx="1">
                  <c:v>7</c:v>
                </c:pt>
                <c:pt idx="2">
                  <c:v>1</c:v>
                </c:pt>
                <c:pt idx="3">
                  <c:v>0</c:v>
                </c:pt>
                <c:pt idx="4">
                  <c:v>6</c:v>
                </c:pt>
              </c:numCache>
            </c:numRef>
          </c:val>
          <c:extLst>
            <c:ext xmlns:c16="http://schemas.microsoft.com/office/drawing/2014/chart" uri="{C3380CC4-5D6E-409C-BE32-E72D297353CC}">
              <c16:uniqueId val="{00000005-5AE9-2643-8B1E-60179DB0BB51}"/>
            </c:ext>
          </c:extLst>
        </c:ser>
        <c:dLbls>
          <c:showLegendKey val="0"/>
          <c:showVal val="0"/>
          <c:showCatName val="0"/>
          <c:showSerName val="0"/>
          <c:showPercent val="0"/>
          <c:showBubbleSize val="0"/>
        </c:dLbls>
        <c:gapWidth val="150"/>
        <c:shape val="box"/>
        <c:axId val="152645632"/>
        <c:axId val="152647168"/>
        <c:axId val="0"/>
      </c:bar3DChart>
      <c:catAx>
        <c:axId val="152645632"/>
        <c:scaling>
          <c:orientation val="minMax"/>
        </c:scaling>
        <c:delete val="0"/>
        <c:axPos val="b"/>
        <c:numFmt formatCode="General" sourceLinked="0"/>
        <c:majorTickMark val="none"/>
        <c:minorTickMark val="none"/>
        <c:tickLblPos val="nextTo"/>
        <c:txPr>
          <a:bodyPr/>
          <a:lstStyle/>
          <a:p>
            <a:pPr>
              <a:defRPr sz="1200" b="1"/>
            </a:pPr>
            <a:endParaRPr lang="en-US"/>
          </a:p>
        </c:txPr>
        <c:crossAx val="152647168"/>
        <c:crosses val="autoZero"/>
        <c:auto val="1"/>
        <c:lblAlgn val="ctr"/>
        <c:lblOffset val="100"/>
        <c:noMultiLvlLbl val="0"/>
      </c:catAx>
      <c:valAx>
        <c:axId val="152647168"/>
        <c:scaling>
          <c:orientation val="minMax"/>
        </c:scaling>
        <c:delete val="0"/>
        <c:axPos val="l"/>
        <c:majorGridlines/>
        <c:numFmt formatCode="General" sourceLinked="1"/>
        <c:majorTickMark val="out"/>
        <c:minorTickMark val="none"/>
        <c:tickLblPos val="nextTo"/>
        <c:txPr>
          <a:bodyPr/>
          <a:lstStyle/>
          <a:p>
            <a:pPr>
              <a:defRPr b="1"/>
            </a:pPr>
            <a:endParaRPr lang="en-US"/>
          </a:p>
        </c:txPr>
        <c:crossAx val="152645632"/>
        <c:crosses val="autoZero"/>
        <c:crossBetween val="between"/>
      </c:valAx>
    </c:plotArea>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Progress of Special</a:t>
            </a:r>
            <a:r>
              <a:rPr lang="en-US" baseline="0"/>
              <a:t> </a:t>
            </a:r>
            <a:r>
              <a:rPr lang="en-US"/>
              <a:t>Projects</a:t>
            </a:r>
          </a:p>
        </c:rich>
      </c:tx>
      <c:layout>
        <c:manualLayout>
          <c:xMode val="edge"/>
          <c:yMode val="edge"/>
          <c:x val="0.18044746857871982"/>
          <c:y val="3.6890645586298933E-2"/>
        </c:manualLayout>
      </c:layout>
      <c:overlay val="0"/>
    </c:title>
    <c:autoTitleDeleted val="0"/>
    <c:view3D>
      <c:rotX val="15"/>
      <c:rotY val="20"/>
      <c:rAngAx val="1"/>
    </c:view3D>
    <c:floor>
      <c:thickness val="0"/>
    </c:floor>
    <c:sideWall>
      <c:thickness val="0"/>
    </c:sideWall>
    <c:backWall>
      <c:thickness val="0"/>
    </c:backWall>
    <c:plotArea>
      <c:layout/>
      <c:bar3DChart>
        <c:barDir val="col"/>
        <c:grouping val="clustered"/>
        <c:varyColors val="0"/>
        <c:ser>
          <c:idx val="0"/>
          <c:order val="0"/>
          <c:tx>
            <c:strRef>
              <c:f>'Misc - Links&amp;Charts'!$F$12</c:f>
              <c:strCache>
                <c:ptCount val="1"/>
                <c:pt idx="0">
                  <c:v>Progress of Special Projects</c:v>
                </c:pt>
              </c:strCache>
            </c:strRef>
          </c:tx>
          <c:invertIfNegative val="0"/>
          <c:dPt>
            <c:idx val="0"/>
            <c:invertIfNegative val="0"/>
            <c:bubble3D val="0"/>
            <c:spPr>
              <a:solidFill>
                <a:srgbClr val="FFFF00"/>
              </a:solidFill>
            </c:spPr>
            <c:extLst>
              <c:ext xmlns:c16="http://schemas.microsoft.com/office/drawing/2014/chart" uri="{C3380CC4-5D6E-409C-BE32-E72D297353CC}">
                <c16:uniqueId val="{00000000-6BBB-2D43-87FB-322D4B1AC79B}"/>
              </c:ext>
            </c:extLst>
          </c:dPt>
          <c:dPt>
            <c:idx val="1"/>
            <c:invertIfNegative val="0"/>
            <c:bubble3D val="0"/>
            <c:spPr>
              <a:solidFill>
                <a:srgbClr val="92D050"/>
              </a:solidFill>
            </c:spPr>
            <c:extLst>
              <c:ext xmlns:c16="http://schemas.microsoft.com/office/drawing/2014/chart" uri="{C3380CC4-5D6E-409C-BE32-E72D297353CC}">
                <c16:uniqueId val="{00000001-6BBB-2D43-87FB-322D4B1AC79B}"/>
              </c:ext>
            </c:extLst>
          </c:dPt>
          <c:dPt>
            <c:idx val="2"/>
            <c:invertIfNegative val="0"/>
            <c:bubble3D val="0"/>
            <c:spPr>
              <a:solidFill>
                <a:schemeClr val="accent1">
                  <a:lumMod val="60000"/>
                  <a:lumOff val="40000"/>
                </a:schemeClr>
              </a:solidFill>
            </c:spPr>
            <c:extLst>
              <c:ext xmlns:c16="http://schemas.microsoft.com/office/drawing/2014/chart" uri="{C3380CC4-5D6E-409C-BE32-E72D297353CC}">
                <c16:uniqueId val="{00000002-6BBB-2D43-87FB-322D4B1AC79B}"/>
              </c:ext>
            </c:extLst>
          </c:dPt>
          <c:dPt>
            <c:idx val="3"/>
            <c:invertIfNegative val="0"/>
            <c:bubble3D val="0"/>
            <c:spPr>
              <a:solidFill>
                <a:srgbClr val="FF0000"/>
              </a:solidFill>
            </c:spPr>
            <c:extLst>
              <c:ext xmlns:c16="http://schemas.microsoft.com/office/drawing/2014/chart" uri="{C3380CC4-5D6E-409C-BE32-E72D297353CC}">
                <c16:uniqueId val="{00000003-6BBB-2D43-87FB-322D4B1AC79B}"/>
              </c:ext>
            </c:extLst>
          </c:dPt>
          <c:dPt>
            <c:idx val="4"/>
            <c:invertIfNegative val="0"/>
            <c:bubble3D val="0"/>
            <c:spPr>
              <a:solidFill>
                <a:prstClr val="black"/>
              </a:solidFill>
            </c:spPr>
            <c:extLst>
              <c:ext xmlns:c16="http://schemas.microsoft.com/office/drawing/2014/chart" uri="{C3380CC4-5D6E-409C-BE32-E72D297353CC}">
                <c16:uniqueId val="{00000004-6BBB-2D43-87FB-322D4B1AC79B}"/>
              </c:ext>
            </c:extLst>
          </c:dPt>
          <c:cat>
            <c:strRef>
              <c:f>'Misc - Links&amp;Charts'!$E$13:$E$17</c:f>
              <c:strCache>
                <c:ptCount val="5"/>
                <c:pt idx="0">
                  <c:v>Ahead</c:v>
                </c:pt>
                <c:pt idx="1">
                  <c:v>Target</c:v>
                </c:pt>
                <c:pt idx="2">
                  <c:v>Behind</c:v>
                </c:pt>
                <c:pt idx="3">
                  <c:v>Stuck</c:v>
                </c:pt>
                <c:pt idx="4">
                  <c:v>Complete</c:v>
                </c:pt>
              </c:strCache>
            </c:strRef>
          </c:cat>
          <c:val>
            <c:numRef>
              <c:f>'Misc - Links&amp;Charts'!$F$13:$F$17</c:f>
              <c:numCache>
                <c:formatCode>General</c:formatCode>
                <c:ptCount val="5"/>
                <c:pt idx="0">
                  <c:v>0</c:v>
                </c:pt>
                <c:pt idx="1">
                  <c:v>0</c:v>
                </c:pt>
                <c:pt idx="2">
                  <c:v>0</c:v>
                </c:pt>
                <c:pt idx="3">
                  <c:v>0</c:v>
                </c:pt>
                <c:pt idx="4">
                  <c:v>0</c:v>
                </c:pt>
              </c:numCache>
            </c:numRef>
          </c:val>
          <c:extLst>
            <c:ext xmlns:c16="http://schemas.microsoft.com/office/drawing/2014/chart" uri="{C3380CC4-5D6E-409C-BE32-E72D297353CC}">
              <c16:uniqueId val="{00000005-6BBB-2D43-87FB-322D4B1AC79B}"/>
            </c:ext>
          </c:extLst>
        </c:ser>
        <c:dLbls>
          <c:showLegendKey val="0"/>
          <c:showVal val="0"/>
          <c:showCatName val="0"/>
          <c:showSerName val="0"/>
          <c:showPercent val="0"/>
          <c:showBubbleSize val="0"/>
        </c:dLbls>
        <c:gapWidth val="150"/>
        <c:shape val="box"/>
        <c:axId val="154869760"/>
        <c:axId val="154871296"/>
        <c:axId val="0"/>
      </c:bar3DChart>
      <c:catAx>
        <c:axId val="154869760"/>
        <c:scaling>
          <c:orientation val="minMax"/>
        </c:scaling>
        <c:delete val="0"/>
        <c:axPos val="b"/>
        <c:numFmt formatCode="General" sourceLinked="0"/>
        <c:majorTickMark val="none"/>
        <c:minorTickMark val="none"/>
        <c:tickLblPos val="nextTo"/>
        <c:txPr>
          <a:bodyPr/>
          <a:lstStyle/>
          <a:p>
            <a:pPr>
              <a:defRPr sz="1200" b="1"/>
            </a:pPr>
            <a:endParaRPr lang="en-US"/>
          </a:p>
        </c:txPr>
        <c:crossAx val="154871296"/>
        <c:crosses val="autoZero"/>
        <c:auto val="1"/>
        <c:lblAlgn val="ctr"/>
        <c:lblOffset val="100"/>
        <c:noMultiLvlLbl val="0"/>
      </c:catAx>
      <c:valAx>
        <c:axId val="154871296"/>
        <c:scaling>
          <c:orientation val="minMax"/>
        </c:scaling>
        <c:delete val="0"/>
        <c:axPos val="l"/>
        <c:majorGridlines/>
        <c:numFmt formatCode="General" sourceLinked="1"/>
        <c:majorTickMark val="out"/>
        <c:minorTickMark val="none"/>
        <c:tickLblPos val="nextTo"/>
        <c:txPr>
          <a:bodyPr/>
          <a:lstStyle/>
          <a:p>
            <a:pPr>
              <a:defRPr b="1"/>
            </a:pPr>
            <a:endParaRPr lang="en-US"/>
          </a:p>
        </c:txPr>
        <c:crossAx val="154869760"/>
        <c:crosses val="autoZero"/>
        <c:crossBetween val="between"/>
      </c:valAx>
    </c:plotArea>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Progress of All Projects</a:t>
            </a:r>
          </a:p>
        </c:rich>
      </c:tx>
      <c:layout>
        <c:manualLayout>
          <c:xMode val="edge"/>
          <c:yMode val="edge"/>
          <c:x val="0.18044746857871963"/>
          <c:y val="3.6890645586298905E-2"/>
        </c:manualLayout>
      </c:layout>
      <c:overlay val="0"/>
    </c:title>
    <c:autoTitleDeleted val="0"/>
    <c:view3D>
      <c:rotX val="15"/>
      <c:rotY val="20"/>
      <c:rAngAx val="1"/>
    </c:view3D>
    <c:floor>
      <c:thickness val="0"/>
    </c:floor>
    <c:sideWall>
      <c:thickness val="0"/>
    </c:sideWall>
    <c:backWall>
      <c:thickness val="0"/>
    </c:backWall>
    <c:plotArea>
      <c:layout/>
      <c:bar3DChart>
        <c:barDir val="col"/>
        <c:grouping val="clustered"/>
        <c:varyColors val="0"/>
        <c:ser>
          <c:idx val="0"/>
          <c:order val="0"/>
          <c:tx>
            <c:strRef>
              <c:f>'Misc - Links&amp;Charts'!$B$3</c:f>
              <c:strCache>
                <c:ptCount val="1"/>
                <c:pt idx="0">
                  <c:v>Progress of All Projects</c:v>
                </c:pt>
              </c:strCache>
            </c:strRef>
          </c:tx>
          <c:invertIfNegative val="0"/>
          <c:dPt>
            <c:idx val="0"/>
            <c:invertIfNegative val="0"/>
            <c:bubble3D val="0"/>
            <c:spPr>
              <a:solidFill>
                <a:srgbClr val="FFFF00"/>
              </a:solidFill>
            </c:spPr>
            <c:extLst>
              <c:ext xmlns:c16="http://schemas.microsoft.com/office/drawing/2014/chart" uri="{C3380CC4-5D6E-409C-BE32-E72D297353CC}">
                <c16:uniqueId val="{00000000-B2C8-9F48-A673-0B4862E9440A}"/>
              </c:ext>
            </c:extLst>
          </c:dPt>
          <c:dPt>
            <c:idx val="1"/>
            <c:invertIfNegative val="0"/>
            <c:bubble3D val="0"/>
            <c:spPr>
              <a:solidFill>
                <a:srgbClr val="92D050"/>
              </a:solidFill>
            </c:spPr>
            <c:extLst>
              <c:ext xmlns:c16="http://schemas.microsoft.com/office/drawing/2014/chart" uri="{C3380CC4-5D6E-409C-BE32-E72D297353CC}">
                <c16:uniqueId val="{00000001-B2C8-9F48-A673-0B4862E9440A}"/>
              </c:ext>
            </c:extLst>
          </c:dPt>
          <c:dPt>
            <c:idx val="2"/>
            <c:invertIfNegative val="0"/>
            <c:bubble3D val="0"/>
            <c:spPr>
              <a:solidFill>
                <a:schemeClr val="accent1">
                  <a:lumMod val="60000"/>
                  <a:lumOff val="40000"/>
                </a:schemeClr>
              </a:solidFill>
            </c:spPr>
            <c:extLst>
              <c:ext xmlns:c16="http://schemas.microsoft.com/office/drawing/2014/chart" uri="{C3380CC4-5D6E-409C-BE32-E72D297353CC}">
                <c16:uniqueId val="{00000002-B2C8-9F48-A673-0B4862E9440A}"/>
              </c:ext>
            </c:extLst>
          </c:dPt>
          <c:dPt>
            <c:idx val="3"/>
            <c:invertIfNegative val="0"/>
            <c:bubble3D val="0"/>
            <c:spPr>
              <a:solidFill>
                <a:srgbClr val="FF0000"/>
              </a:solidFill>
            </c:spPr>
            <c:extLst>
              <c:ext xmlns:c16="http://schemas.microsoft.com/office/drawing/2014/chart" uri="{C3380CC4-5D6E-409C-BE32-E72D297353CC}">
                <c16:uniqueId val="{00000003-B2C8-9F48-A673-0B4862E9440A}"/>
              </c:ext>
            </c:extLst>
          </c:dPt>
          <c:dPt>
            <c:idx val="4"/>
            <c:invertIfNegative val="0"/>
            <c:bubble3D val="0"/>
            <c:spPr>
              <a:solidFill>
                <a:prstClr val="black"/>
              </a:solidFill>
            </c:spPr>
            <c:extLst>
              <c:ext xmlns:c16="http://schemas.microsoft.com/office/drawing/2014/chart" uri="{C3380CC4-5D6E-409C-BE32-E72D297353CC}">
                <c16:uniqueId val="{00000004-B2C8-9F48-A673-0B4862E9440A}"/>
              </c:ext>
            </c:extLst>
          </c:dPt>
          <c:cat>
            <c:strRef>
              <c:f>'Misc - Links&amp;Charts'!$A$4:$A$8</c:f>
              <c:strCache>
                <c:ptCount val="5"/>
                <c:pt idx="0">
                  <c:v>Ahead</c:v>
                </c:pt>
                <c:pt idx="1">
                  <c:v>Target</c:v>
                </c:pt>
                <c:pt idx="2">
                  <c:v>Behind</c:v>
                </c:pt>
                <c:pt idx="3">
                  <c:v>Stuck</c:v>
                </c:pt>
                <c:pt idx="4">
                  <c:v>Complete</c:v>
                </c:pt>
              </c:strCache>
            </c:strRef>
          </c:cat>
          <c:val>
            <c:numRef>
              <c:f>'Misc - Links&amp;Charts'!$B$4:$B$8</c:f>
              <c:numCache>
                <c:formatCode>General</c:formatCode>
                <c:ptCount val="5"/>
                <c:pt idx="0">
                  <c:v>0</c:v>
                </c:pt>
                <c:pt idx="1">
                  <c:v>19</c:v>
                </c:pt>
                <c:pt idx="2">
                  <c:v>1</c:v>
                </c:pt>
                <c:pt idx="3">
                  <c:v>0</c:v>
                </c:pt>
                <c:pt idx="4">
                  <c:v>6</c:v>
                </c:pt>
              </c:numCache>
            </c:numRef>
          </c:val>
          <c:extLst>
            <c:ext xmlns:c16="http://schemas.microsoft.com/office/drawing/2014/chart" uri="{C3380CC4-5D6E-409C-BE32-E72D297353CC}">
              <c16:uniqueId val="{00000005-B2C8-9F48-A673-0B4862E9440A}"/>
            </c:ext>
          </c:extLst>
        </c:ser>
        <c:dLbls>
          <c:showLegendKey val="0"/>
          <c:showVal val="0"/>
          <c:showCatName val="0"/>
          <c:showSerName val="0"/>
          <c:showPercent val="0"/>
          <c:showBubbleSize val="0"/>
        </c:dLbls>
        <c:gapWidth val="150"/>
        <c:shape val="box"/>
        <c:axId val="155071232"/>
        <c:axId val="155072768"/>
        <c:axId val="0"/>
      </c:bar3DChart>
      <c:catAx>
        <c:axId val="155071232"/>
        <c:scaling>
          <c:orientation val="minMax"/>
        </c:scaling>
        <c:delete val="0"/>
        <c:axPos val="b"/>
        <c:numFmt formatCode="General" sourceLinked="0"/>
        <c:majorTickMark val="none"/>
        <c:minorTickMark val="none"/>
        <c:tickLblPos val="nextTo"/>
        <c:txPr>
          <a:bodyPr/>
          <a:lstStyle/>
          <a:p>
            <a:pPr>
              <a:defRPr sz="1200" b="1"/>
            </a:pPr>
            <a:endParaRPr lang="en-US"/>
          </a:p>
        </c:txPr>
        <c:crossAx val="155072768"/>
        <c:crosses val="autoZero"/>
        <c:auto val="1"/>
        <c:lblAlgn val="ctr"/>
        <c:lblOffset val="100"/>
        <c:noMultiLvlLbl val="0"/>
      </c:catAx>
      <c:valAx>
        <c:axId val="155072768"/>
        <c:scaling>
          <c:orientation val="minMax"/>
        </c:scaling>
        <c:delete val="0"/>
        <c:axPos val="l"/>
        <c:majorGridlines/>
        <c:numFmt formatCode="General" sourceLinked="1"/>
        <c:majorTickMark val="out"/>
        <c:minorTickMark val="none"/>
        <c:tickLblPos val="nextTo"/>
        <c:txPr>
          <a:bodyPr/>
          <a:lstStyle/>
          <a:p>
            <a:pPr>
              <a:defRPr b="1"/>
            </a:pPr>
            <a:endParaRPr lang="en-US"/>
          </a:p>
        </c:txPr>
        <c:crossAx val="155071232"/>
        <c:crosses val="autoZero"/>
        <c:crossBetween val="between"/>
      </c:valAx>
    </c:plotArea>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view3D>
      <c:rotX val="15"/>
      <c:rotY val="20"/>
      <c:rAngAx val="1"/>
    </c:view3D>
    <c:floor>
      <c:thickness val="0"/>
    </c:floor>
    <c:sideWall>
      <c:thickness val="0"/>
    </c:sideWall>
    <c:backWall>
      <c:thickness val="0"/>
    </c:backWall>
    <c:plotArea>
      <c:layout/>
      <c:bar3DChart>
        <c:barDir val="col"/>
        <c:grouping val="clustered"/>
        <c:varyColors val="0"/>
        <c:ser>
          <c:idx val="0"/>
          <c:order val="0"/>
          <c:tx>
            <c:strRef>
              <c:f>'Misc - Links&amp;Charts'!$F$2</c:f>
              <c:strCache>
                <c:ptCount val="1"/>
                <c:pt idx="0">
                  <c:v>Progress of Major Projects</c:v>
                </c:pt>
              </c:strCache>
            </c:strRef>
          </c:tx>
          <c:invertIfNegative val="0"/>
          <c:dPt>
            <c:idx val="0"/>
            <c:invertIfNegative val="0"/>
            <c:bubble3D val="0"/>
            <c:spPr>
              <a:solidFill>
                <a:srgbClr val="FFFF00"/>
              </a:solidFill>
            </c:spPr>
            <c:extLst>
              <c:ext xmlns:c16="http://schemas.microsoft.com/office/drawing/2014/chart" uri="{C3380CC4-5D6E-409C-BE32-E72D297353CC}">
                <c16:uniqueId val="{00000000-FF33-8147-88D7-E0663723C94C}"/>
              </c:ext>
            </c:extLst>
          </c:dPt>
          <c:dPt>
            <c:idx val="1"/>
            <c:invertIfNegative val="0"/>
            <c:bubble3D val="0"/>
            <c:spPr>
              <a:solidFill>
                <a:srgbClr val="92D050"/>
              </a:solidFill>
            </c:spPr>
            <c:extLst>
              <c:ext xmlns:c16="http://schemas.microsoft.com/office/drawing/2014/chart" uri="{C3380CC4-5D6E-409C-BE32-E72D297353CC}">
                <c16:uniqueId val="{00000001-FF33-8147-88D7-E0663723C94C}"/>
              </c:ext>
            </c:extLst>
          </c:dPt>
          <c:dPt>
            <c:idx val="2"/>
            <c:invertIfNegative val="0"/>
            <c:bubble3D val="0"/>
            <c:spPr>
              <a:solidFill>
                <a:schemeClr val="accent1">
                  <a:lumMod val="60000"/>
                  <a:lumOff val="40000"/>
                </a:schemeClr>
              </a:solidFill>
            </c:spPr>
            <c:extLst>
              <c:ext xmlns:c16="http://schemas.microsoft.com/office/drawing/2014/chart" uri="{C3380CC4-5D6E-409C-BE32-E72D297353CC}">
                <c16:uniqueId val="{00000002-FF33-8147-88D7-E0663723C94C}"/>
              </c:ext>
            </c:extLst>
          </c:dPt>
          <c:dPt>
            <c:idx val="3"/>
            <c:invertIfNegative val="0"/>
            <c:bubble3D val="0"/>
            <c:spPr>
              <a:solidFill>
                <a:srgbClr val="FF0000"/>
              </a:solidFill>
            </c:spPr>
            <c:extLst>
              <c:ext xmlns:c16="http://schemas.microsoft.com/office/drawing/2014/chart" uri="{C3380CC4-5D6E-409C-BE32-E72D297353CC}">
                <c16:uniqueId val="{00000003-FF33-8147-88D7-E0663723C94C}"/>
              </c:ext>
            </c:extLst>
          </c:dPt>
          <c:dPt>
            <c:idx val="4"/>
            <c:invertIfNegative val="0"/>
            <c:bubble3D val="0"/>
            <c:spPr>
              <a:solidFill>
                <a:schemeClr val="tx1"/>
              </a:solidFill>
            </c:spPr>
            <c:extLst>
              <c:ext xmlns:c16="http://schemas.microsoft.com/office/drawing/2014/chart" uri="{C3380CC4-5D6E-409C-BE32-E72D297353CC}">
                <c16:uniqueId val="{00000004-FF33-8147-88D7-E0663723C94C}"/>
              </c:ext>
            </c:extLst>
          </c:dPt>
          <c:cat>
            <c:strRef>
              <c:f>'Misc - Links&amp;Charts'!$E$4:$E$8</c:f>
              <c:strCache>
                <c:ptCount val="5"/>
                <c:pt idx="0">
                  <c:v>Ahead</c:v>
                </c:pt>
                <c:pt idx="1">
                  <c:v>Target</c:v>
                </c:pt>
                <c:pt idx="2">
                  <c:v>Behind</c:v>
                </c:pt>
                <c:pt idx="3">
                  <c:v>Stuck</c:v>
                </c:pt>
                <c:pt idx="4">
                  <c:v>Complete</c:v>
                </c:pt>
              </c:strCache>
            </c:strRef>
          </c:cat>
          <c:val>
            <c:numRef>
              <c:f>'Misc - Links&amp;Charts'!$F$4:$F$8</c:f>
              <c:numCache>
                <c:formatCode>General</c:formatCode>
                <c:ptCount val="5"/>
                <c:pt idx="0">
                  <c:v>0</c:v>
                </c:pt>
                <c:pt idx="1">
                  <c:v>12</c:v>
                </c:pt>
                <c:pt idx="2">
                  <c:v>0</c:v>
                </c:pt>
                <c:pt idx="3">
                  <c:v>0</c:v>
                </c:pt>
                <c:pt idx="4">
                  <c:v>0</c:v>
                </c:pt>
              </c:numCache>
            </c:numRef>
          </c:val>
          <c:extLst>
            <c:ext xmlns:c16="http://schemas.microsoft.com/office/drawing/2014/chart" uri="{C3380CC4-5D6E-409C-BE32-E72D297353CC}">
              <c16:uniqueId val="{00000005-FF33-8147-88D7-E0663723C94C}"/>
            </c:ext>
          </c:extLst>
        </c:ser>
        <c:dLbls>
          <c:showLegendKey val="0"/>
          <c:showVal val="0"/>
          <c:showCatName val="0"/>
          <c:showSerName val="0"/>
          <c:showPercent val="0"/>
          <c:showBubbleSize val="0"/>
        </c:dLbls>
        <c:gapWidth val="150"/>
        <c:shape val="box"/>
        <c:axId val="155111424"/>
        <c:axId val="155112960"/>
        <c:axId val="0"/>
      </c:bar3DChart>
      <c:catAx>
        <c:axId val="155111424"/>
        <c:scaling>
          <c:orientation val="minMax"/>
        </c:scaling>
        <c:delete val="0"/>
        <c:axPos val="b"/>
        <c:numFmt formatCode="General" sourceLinked="0"/>
        <c:majorTickMark val="out"/>
        <c:minorTickMark val="none"/>
        <c:tickLblPos val="nextTo"/>
        <c:txPr>
          <a:bodyPr/>
          <a:lstStyle/>
          <a:p>
            <a:pPr>
              <a:defRPr sz="1200" b="1"/>
            </a:pPr>
            <a:endParaRPr lang="en-US"/>
          </a:p>
        </c:txPr>
        <c:crossAx val="155112960"/>
        <c:crosses val="autoZero"/>
        <c:auto val="1"/>
        <c:lblAlgn val="ctr"/>
        <c:lblOffset val="100"/>
        <c:noMultiLvlLbl val="0"/>
      </c:catAx>
      <c:valAx>
        <c:axId val="155112960"/>
        <c:scaling>
          <c:orientation val="minMax"/>
        </c:scaling>
        <c:delete val="0"/>
        <c:axPos val="l"/>
        <c:majorGridlines/>
        <c:numFmt formatCode="General" sourceLinked="1"/>
        <c:majorTickMark val="out"/>
        <c:minorTickMark val="none"/>
        <c:tickLblPos val="nextTo"/>
        <c:txPr>
          <a:bodyPr/>
          <a:lstStyle/>
          <a:p>
            <a:pPr>
              <a:defRPr b="1"/>
            </a:pPr>
            <a:endParaRPr lang="en-US"/>
          </a:p>
        </c:txPr>
        <c:crossAx val="155111424"/>
        <c:crosses val="autoZero"/>
        <c:crossBetween val="between"/>
      </c:valAx>
    </c:plotArea>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5.xml"/><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9</xdr:col>
      <xdr:colOff>28575</xdr:colOff>
      <xdr:row>4</xdr:row>
      <xdr:rowOff>28575</xdr:rowOff>
    </xdr:from>
    <xdr:to>
      <xdr:col>13</xdr:col>
      <xdr:colOff>561975</xdr:colOff>
      <xdr:row>15</xdr:row>
      <xdr:rowOff>161925</xdr:rowOff>
    </xdr:to>
    <xdr:graphicFrame macro="">
      <xdr:nvGraphicFramePr>
        <xdr:cNvPr id="3" name="Chart 2">
          <a:extLst>
            <a:ext uri="{FF2B5EF4-FFF2-40B4-BE49-F238E27FC236}">
              <a16:creationId xmlns:a16="http://schemas.microsoft.com/office/drawing/2014/main" id="{00000000-0008-0000-00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9</xdr:col>
      <xdr:colOff>9526</xdr:colOff>
      <xdr:row>4</xdr:row>
      <xdr:rowOff>4763</xdr:rowOff>
    </xdr:from>
    <xdr:to>
      <xdr:col>13</xdr:col>
      <xdr:colOff>581025</xdr:colOff>
      <xdr:row>15</xdr:row>
      <xdr:rowOff>178594</xdr:rowOff>
    </xdr:to>
    <xdr:graphicFrame macro="">
      <xdr:nvGraphicFramePr>
        <xdr:cNvPr id="2" name="Chart 1">
          <a:extLst>
            <a:ext uri="{FF2B5EF4-FFF2-40B4-BE49-F238E27FC236}">
              <a16:creationId xmlns:a16="http://schemas.microsoft.com/office/drawing/2014/main" id="{00000000-0008-0000-0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9</xdr:col>
      <xdr:colOff>28576</xdr:colOff>
      <xdr:row>3</xdr:row>
      <xdr:rowOff>23813</xdr:rowOff>
    </xdr:from>
    <xdr:to>
      <xdr:col>13</xdr:col>
      <xdr:colOff>600075</xdr:colOff>
      <xdr:row>15</xdr:row>
      <xdr:rowOff>157163</xdr:rowOff>
    </xdr:to>
    <xdr:graphicFrame macro="">
      <xdr:nvGraphicFramePr>
        <xdr:cNvPr id="2" name="Chart 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9</xdr:col>
      <xdr:colOff>16909</xdr:colOff>
      <xdr:row>16</xdr:row>
      <xdr:rowOff>10116</xdr:rowOff>
    </xdr:from>
    <xdr:to>
      <xdr:col>13</xdr:col>
      <xdr:colOff>598081</xdr:colOff>
      <xdr:row>28</xdr:row>
      <xdr:rowOff>22151</xdr:rowOff>
    </xdr:to>
    <xdr:graphicFrame macro="">
      <xdr:nvGraphicFramePr>
        <xdr:cNvPr id="10" name="Chart 9">
          <a:extLst>
            <a:ext uri="{FF2B5EF4-FFF2-40B4-BE49-F238E27FC236}">
              <a16:creationId xmlns:a16="http://schemas.microsoft.com/office/drawing/2014/main" id="{00000000-0008-0000-0300-00000A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17500</xdr:colOff>
      <xdr:row>4</xdr:row>
      <xdr:rowOff>0</xdr:rowOff>
    </xdr:from>
    <xdr:to>
      <xdr:col>13</xdr:col>
      <xdr:colOff>598081</xdr:colOff>
      <xdr:row>15</xdr:row>
      <xdr:rowOff>166134</xdr:rowOff>
    </xdr:to>
    <xdr:graphicFrame macro="">
      <xdr:nvGraphicFramePr>
        <xdr:cNvPr id="5" name="Chart 4">
          <a:extLst>
            <a:ext uri="{FF2B5EF4-FFF2-40B4-BE49-F238E27FC236}">
              <a16:creationId xmlns:a16="http://schemas.microsoft.com/office/drawing/2014/main" id="{00000000-0008-0000-03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3</xdr:col>
      <xdr:colOff>9525</xdr:colOff>
      <xdr:row>11</xdr:row>
      <xdr:rowOff>180976</xdr:rowOff>
    </xdr:from>
    <xdr:to>
      <xdr:col>5</xdr:col>
      <xdr:colOff>1562100</xdr:colOff>
      <xdr:row>15</xdr:row>
      <xdr:rowOff>19050</xdr:rowOff>
    </xdr:to>
    <xdr:sp macro="" textlink="">
      <xdr:nvSpPr>
        <xdr:cNvPr id="2" name="TextBox 1">
          <a:extLst>
            <a:ext uri="{FF2B5EF4-FFF2-40B4-BE49-F238E27FC236}">
              <a16:creationId xmlns:a16="http://schemas.microsoft.com/office/drawing/2014/main" id="{00000000-0008-0000-0400-000002000000}"/>
            </a:ext>
          </a:extLst>
        </xdr:cNvPr>
        <xdr:cNvSpPr txBox="1"/>
      </xdr:nvSpPr>
      <xdr:spPr>
        <a:xfrm>
          <a:off x="5314950" y="2628901"/>
          <a:ext cx="3581400" cy="6000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100">
              <a:solidFill>
                <a:schemeClr val="dk1"/>
              </a:solidFill>
              <a:latin typeface="+mn-lt"/>
              <a:ea typeface="+mn-ea"/>
              <a:cs typeface="+mn-cs"/>
            </a:rPr>
            <a:t>Identify ways to enhance goal measures, team membership, project ratings and alternative reward concepts pertaining to use of lump sum awards to help ensure consistency across. </a:t>
          </a:r>
        </a:p>
        <a:p>
          <a:endParaRPr lang="en-US"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3</xdr:col>
      <xdr:colOff>9525</xdr:colOff>
      <xdr:row>11</xdr:row>
      <xdr:rowOff>180976</xdr:rowOff>
    </xdr:from>
    <xdr:to>
      <xdr:col>6</xdr:col>
      <xdr:colOff>0</xdr:colOff>
      <xdr:row>14</xdr:row>
      <xdr:rowOff>53340</xdr:rowOff>
    </xdr:to>
    <xdr:sp macro="" textlink="">
      <xdr:nvSpPr>
        <xdr:cNvPr id="2" name="TextBox 1">
          <a:extLst>
            <a:ext uri="{FF2B5EF4-FFF2-40B4-BE49-F238E27FC236}">
              <a16:creationId xmlns:a16="http://schemas.microsoft.com/office/drawing/2014/main" id="{00000000-0008-0000-0500-000002000000}"/>
            </a:ext>
          </a:extLst>
        </xdr:cNvPr>
        <xdr:cNvSpPr txBox="1"/>
      </xdr:nvSpPr>
      <xdr:spPr>
        <a:xfrm>
          <a:off x="5465445" y="2634616"/>
          <a:ext cx="3678555" cy="44386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900"/>
            <a:t>Develop</a:t>
          </a:r>
          <a:r>
            <a:rPr lang="en-US" sz="900" baseline="0"/>
            <a:t> Career Path Architecture for second job family within Enterprise Services and one job family within Member Services</a:t>
          </a:r>
          <a:endParaRPr lang="en-US" sz="9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9525</xdr:colOff>
      <xdr:row>11</xdr:row>
      <xdr:rowOff>180976</xdr:rowOff>
    </xdr:from>
    <xdr:to>
      <xdr:col>5</xdr:col>
      <xdr:colOff>1562100</xdr:colOff>
      <xdr:row>15</xdr:row>
      <xdr:rowOff>19050</xdr:rowOff>
    </xdr:to>
    <xdr:sp macro="" textlink="">
      <xdr:nvSpPr>
        <xdr:cNvPr id="2" name="TextBox 1">
          <a:extLst>
            <a:ext uri="{FF2B5EF4-FFF2-40B4-BE49-F238E27FC236}">
              <a16:creationId xmlns:a16="http://schemas.microsoft.com/office/drawing/2014/main" id="{00000000-0008-0000-0600-000002000000}"/>
            </a:ext>
          </a:extLst>
        </xdr:cNvPr>
        <xdr:cNvSpPr txBox="1"/>
      </xdr:nvSpPr>
      <xdr:spPr>
        <a:xfrm>
          <a:off x="5314950" y="2628901"/>
          <a:ext cx="3581400" cy="6000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a:t>Enhance the current top-down (33% of the approved budgeted employee headcount) and individual officer criteria to better define career paths and incentive compensation reward opportunities for employees who are technical specialist or in people manager roles.</a:t>
          </a:r>
          <a:br>
            <a:rPr lang="en-US"/>
          </a:br>
          <a:endParaRPr lang="en-US" sz="1100"/>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3</xdr:col>
      <xdr:colOff>9525</xdr:colOff>
      <xdr:row>11</xdr:row>
      <xdr:rowOff>188596</xdr:rowOff>
    </xdr:from>
    <xdr:to>
      <xdr:col>6</xdr:col>
      <xdr:colOff>0</xdr:colOff>
      <xdr:row>16</xdr:row>
      <xdr:rowOff>144780</xdr:rowOff>
    </xdr:to>
    <xdr:sp macro="" textlink="">
      <xdr:nvSpPr>
        <xdr:cNvPr id="2" name="TextBox 1">
          <a:extLst>
            <a:ext uri="{FF2B5EF4-FFF2-40B4-BE49-F238E27FC236}">
              <a16:creationId xmlns:a16="http://schemas.microsoft.com/office/drawing/2014/main" id="{00000000-0008-0000-0700-000002000000}"/>
            </a:ext>
          </a:extLst>
        </xdr:cNvPr>
        <xdr:cNvSpPr txBox="1"/>
      </xdr:nvSpPr>
      <xdr:spPr>
        <a:xfrm>
          <a:off x="5465445" y="2642236"/>
          <a:ext cx="3678555" cy="90868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a:solidFill>
                <a:schemeClr val="dk1"/>
              </a:solidFill>
              <a:latin typeface="+mn-lt"/>
              <a:ea typeface="+mn-ea"/>
              <a:cs typeface="+mn-cs"/>
            </a:rPr>
            <a:t>Evaluate the Bank’s current Recognition Award Program (“Program”) that includes Spot and Recognition awards and propose a comprehensive Program that includes additional             tools for managers to reward employees for extra effort beyond their current position  </a:t>
          </a:r>
          <a:r>
            <a:rPr lang="en-US" sz="1100">
              <a:solidFill>
                <a:schemeClr val="dk1"/>
              </a:solidFill>
              <a:latin typeface="+mn-lt"/>
              <a:ea typeface="+mn-ea"/>
              <a:cs typeface="+mn-cs"/>
            </a:rPr>
            <a:t>responsibilities.</a:t>
          </a:r>
        </a:p>
        <a:p>
          <a:endParaRPr lang="en-US" sz="1100"/>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3</xdr:col>
      <xdr:colOff>9525</xdr:colOff>
      <xdr:row>11</xdr:row>
      <xdr:rowOff>180976</xdr:rowOff>
    </xdr:from>
    <xdr:to>
      <xdr:col>5</xdr:col>
      <xdr:colOff>1562100</xdr:colOff>
      <xdr:row>15</xdr:row>
      <xdr:rowOff>19050</xdr:rowOff>
    </xdr:to>
    <xdr:sp macro="" textlink="">
      <xdr:nvSpPr>
        <xdr:cNvPr id="2" name="TextBox 1">
          <a:extLst>
            <a:ext uri="{FF2B5EF4-FFF2-40B4-BE49-F238E27FC236}">
              <a16:creationId xmlns:a16="http://schemas.microsoft.com/office/drawing/2014/main" id="{00000000-0008-0000-0800-000002000000}"/>
            </a:ext>
          </a:extLst>
        </xdr:cNvPr>
        <xdr:cNvSpPr txBox="1"/>
      </xdr:nvSpPr>
      <xdr:spPr>
        <a:xfrm>
          <a:off x="5314950" y="2628901"/>
          <a:ext cx="3581400" cy="6000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900"/>
            <a:t>Develop a standard for ensuring</a:t>
          </a:r>
          <a:r>
            <a:rPr lang="en-US" sz="900" baseline="0"/>
            <a:t> that Bank paid Continuing Professional Education ("CPE") courses requested by employee are 1)in alignment with the Banks business needs and 2) help manage related expensed</a:t>
          </a:r>
          <a:endParaRPr lang="en-US" sz="9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3</xdr:col>
      <xdr:colOff>9525</xdr:colOff>
      <xdr:row>11</xdr:row>
      <xdr:rowOff>180976</xdr:rowOff>
    </xdr:from>
    <xdr:to>
      <xdr:col>5</xdr:col>
      <xdr:colOff>1562100</xdr:colOff>
      <xdr:row>15</xdr:row>
      <xdr:rowOff>19050</xdr:rowOff>
    </xdr:to>
    <xdr:sp macro="" textlink="">
      <xdr:nvSpPr>
        <xdr:cNvPr id="2" name="TextBox 1">
          <a:extLst>
            <a:ext uri="{FF2B5EF4-FFF2-40B4-BE49-F238E27FC236}">
              <a16:creationId xmlns:a16="http://schemas.microsoft.com/office/drawing/2014/main" id="{00000000-0008-0000-0900-000002000000}"/>
            </a:ext>
          </a:extLst>
        </xdr:cNvPr>
        <xdr:cNvSpPr txBox="1"/>
      </xdr:nvSpPr>
      <xdr:spPr>
        <a:xfrm>
          <a:off x="5314950" y="2628901"/>
          <a:ext cx="3581400" cy="6000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latin typeface="Times New Roman" pitchFamily="18" charset="0"/>
              <a:ea typeface="+mn-ea"/>
              <a:cs typeface="Times New Roman" pitchFamily="18" charset="0"/>
            </a:rPr>
            <a:t>To provide market aligned employee wellness programs</a:t>
          </a:r>
          <a:r>
            <a:rPr lang="en-US" sz="1100" baseline="0">
              <a:solidFill>
                <a:schemeClr val="dk1"/>
              </a:solidFill>
              <a:latin typeface="Times New Roman" pitchFamily="18" charset="0"/>
              <a:ea typeface="+mn-ea"/>
              <a:cs typeface="Times New Roman" pitchFamily="18" charset="0"/>
            </a:rPr>
            <a:t> to enable employees to make informed decisions in their on-going health &amp; welfare and to help the Bank manage expenses. </a:t>
          </a:r>
          <a:endParaRPr lang="en-US" sz="1100">
            <a:solidFill>
              <a:schemeClr val="dk1"/>
            </a:solidFill>
            <a:latin typeface="Times New Roman" pitchFamily="18" charset="0"/>
            <a:ea typeface="+mn-ea"/>
            <a:cs typeface="Times New Roman" pitchFamily="18" charset="0"/>
          </a:endParaRPr>
        </a:p>
        <a:p>
          <a:endParaRPr lang="en-US" sz="1100"/>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3</xdr:col>
      <xdr:colOff>9525</xdr:colOff>
      <xdr:row>11</xdr:row>
      <xdr:rowOff>180976</xdr:rowOff>
    </xdr:from>
    <xdr:to>
      <xdr:col>5</xdr:col>
      <xdr:colOff>1562100</xdr:colOff>
      <xdr:row>15</xdr:row>
      <xdr:rowOff>19050</xdr:rowOff>
    </xdr:to>
    <xdr:sp macro="" textlink="">
      <xdr:nvSpPr>
        <xdr:cNvPr id="2" name="TextBox 1">
          <a:extLst>
            <a:ext uri="{FF2B5EF4-FFF2-40B4-BE49-F238E27FC236}">
              <a16:creationId xmlns:a16="http://schemas.microsoft.com/office/drawing/2014/main" id="{00000000-0008-0000-0A00-000002000000}"/>
            </a:ext>
          </a:extLst>
        </xdr:cNvPr>
        <xdr:cNvSpPr txBox="1"/>
      </xdr:nvSpPr>
      <xdr:spPr>
        <a:xfrm>
          <a:off x="4267200" y="2190751"/>
          <a:ext cx="3781425" cy="6000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latin typeface="Times New Roman" pitchFamily="18" charset="0"/>
              <a:ea typeface="+mn-ea"/>
              <a:cs typeface="Times New Roman" pitchFamily="18" charset="0"/>
            </a:rPr>
            <a:t>Develop real estate and space occupancy options for the New York and New Jersey offices that align with the Bank’s long term strategic and operational objectives.</a:t>
          </a:r>
        </a:p>
        <a:p>
          <a:endParaRPr lang="en-US" sz="1100"/>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3</xdr:col>
      <xdr:colOff>9525</xdr:colOff>
      <xdr:row>11</xdr:row>
      <xdr:rowOff>180976</xdr:rowOff>
    </xdr:from>
    <xdr:to>
      <xdr:col>5</xdr:col>
      <xdr:colOff>1562100</xdr:colOff>
      <xdr:row>15</xdr:row>
      <xdr:rowOff>19050</xdr:rowOff>
    </xdr:to>
    <xdr:sp macro="" textlink="">
      <xdr:nvSpPr>
        <xdr:cNvPr id="2" name="TextBox 1">
          <a:extLst>
            <a:ext uri="{FF2B5EF4-FFF2-40B4-BE49-F238E27FC236}">
              <a16:creationId xmlns:a16="http://schemas.microsoft.com/office/drawing/2014/main" id="{00000000-0008-0000-0B00-000002000000}"/>
            </a:ext>
          </a:extLst>
        </xdr:cNvPr>
        <xdr:cNvSpPr txBox="1"/>
      </xdr:nvSpPr>
      <xdr:spPr>
        <a:xfrm>
          <a:off x="5314950" y="2628901"/>
          <a:ext cx="3581400" cy="6000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1200">
              <a:solidFill>
                <a:schemeClr val="dk1"/>
              </a:solidFill>
              <a:latin typeface="Times New Roman" pitchFamily="18" charset="0"/>
              <a:ea typeface="+mn-ea"/>
              <a:cs typeface="Times New Roman" pitchFamily="18" charset="0"/>
            </a:rPr>
            <a:t>Upgrade the VoIP hardware on key equipment and migrate to a virtual environment.</a:t>
          </a:r>
        </a:p>
        <a:p>
          <a:endParaRPr lang="en-US" sz="1100"/>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xdr:col>
      <xdr:colOff>1143000</xdr:colOff>
      <xdr:row>11</xdr:row>
      <xdr:rowOff>180976</xdr:rowOff>
    </xdr:from>
    <xdr:to>
      <xdr:col>6</xdr:col>
      <xdr:colOff>0</xdr:colOff>
      <xdr:row>15</xdr:row>
      <xdr:rowOff>19050</xdr:rowOff>
    </xdr:to>
    <xdr:sp macro="" textlink="">
      <xdr:nvSpPr>
        <xdr:cNvPr id="2" name="TextBox 1">
          <a:extLst>
            <a:ext uri="{FF2B5EF4-FFF2-40B4-BE49-F238E27FC236}">
              <a16:creationId xmlns:a16="http://schemas.microsoft.com/office/drawing/2014/main" id="{00000000-0008-0000-0C00-000002000000}"/>
            </a:ext>
          </a:extLst>
        </xdr:cNvPr>
        <xdr:cNvSpPr txBox="1"/>
      </xdr:nvSpPr>
      <xdr:spPr>
        <a:xfrm>
          <a:off x="4286250" y="2628901"/>
          <a:ext cx="4610100" cy="6000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800">
              <a:solidFill>
                <a:schemeClr val="dk1"/>
              </a:solidFill>
              <a:latin typeface="+mn-lt"/>
              <a:ea typeface="+mn-ea"/>
              <a:cs typeface="+mn-cs"/>
            </a:rPr>
            <a:t>Facilities Services currently manages the Bank’s Wireless Device Program (iPhone/*iPad). The Facilities Services budget comprises of iPhone hardware and monthly carrier plans for both iPhone and iPads (*Enterprise Services budgets for the iPad hardware). Despite efforts by the Facilities Services Team to manage carrier plans to contain cost, the current expense to support this program has been exponentially increasing. Objectives:</a:t>
          </a:r>
        </a:p>
        <a:p>
          <a:pPr marL="0" marR="0" indent="0" defTabSz="914400" eaLnBrk="1" fontAlgn="auto" latinLnBrk="0" hangingPunct="1">
            <a:lnSpc>
              <a:spcPct val="100000"/>
            </a:lnSpc>
            <a:spcBef>
              <a:spcPts val="0"/>
            </a:spcBef>
            <a:spcAft>
              <a:spcPts val="0"/>
            </a:spcAft>
            <a:buClrTx/>
            <a:buSzTx/>
            <a:buFontTx/>
            <a:buNone/>
            <a:tabLst/>
            <a:defRPr/>
          </a:pPr>
          <a:br>
            <a:rPr lang="en-US" sz="800">
              <a:solidFill>
                <a:schemeClr val="dk1"/>
              </a:solidFill>
              <a:latin typeface="+mn-lt"/>
              <a:ea typeface="+mn-ea"/>
              <a:cs typeface="+mn-cs"/>
            </a:rPr>
          </a:br>
          <a:r>
            <a:rPr lang="en-US" sz="800">
              <a:solidFill>
                <a:schemeClr val="dk1"/>
              </a:solidFill>
              <a:latin typeface="+mn-lt"/>
              <a:ea typeface="+mn-ea"/>
              <a:cs typeface="+mn-cs"/>
            </a:rPr>
            <a:t>1. Prepare a *3-year (trend) analysis showing the major cost/expense factors of the current Wireless Device Program. *Data for certain components of the analysis may only be available for 12 months. </a:t>
          </a:r>
        </a:p>
        <a:p>
          <a:pPr marL="0" marR="0" indent="0" defTabSz="914400" eaLnBrk="1" fontAlgn="auto" latinLnBrk="0" hangingPunct="1">
            <a:lnSpc>
              <a:spcPct val="100000"/>
            </a:lnSpc>
            <a:spcBef>
              <a:spcPts val="0"/>
            </a:spcBef>
            <a:spcAft>
              <a:spcPts val="0"/>
            </a:spcAft>
            <a:buClrTx/>
            <a:buSzTx/>
            <a:buFontTx/>
            <a:buNone/>
            <a:tabLst/>
            <a:defRPr/>
          </a:pPr>
          <a:br>
            <a:rPr lang="en-US" sz="800">
              <a:solidFill>
                <a:schemeClr val="dk1"/>
              </a:solidFill>
              <a:latin typeface="+mn-lt"/>
              <a:ea typeface="+mn-ea"/>
              <a:cs typeface="+mn-cs"/>
            </a:rPr>
          </a:br>
          <a:r>
            <a:rPr lang="en-US" sz="800">
              <a:solidFill>
                <a:schemeClr val="dk1"/>
              </a:solidFill>
              <a:latin typeface="+mn-lt"/>
              <a:ea typeface="+mn-ea"/>
              <a:cs typeface="+mn-cs"/>
            </a:rPr>
            <a:t>2. Review current program and collaborate with Group Heads to establish a standard for mobile devices. </a:t>
          </a:r>
        </a:p>
        <a:p>
          <a:pPr marL="0" marR="0" indent="0" defTabSz="914400" eaLnBrk="1" fontAlgn="auto" latinLnBrk="0" hangingPunct="1">
            <a:lnSpc>
              <a:spcPct val="100000"/>
            </a:lnSpc>
            <a:spcBef>
              <a:spcPts val="0"/>
            </a:spcBef>
            <a:spcAft>
              <a:spcPts val="0"/>
            </a:spcAft>
            <a:buClrTx/>
            <a:buSzTx/>
            <a:buFontTx/>
            <a:buNone/>
            <a:tabLst/>
            <a:defRPr/>
          </a:pPr>
          <a:br>
            <a:rPr lang="en-US" sz="800">
              <a:solidFill>
                <a:schemeClr val="dk1"/>
              </a:solidFill>
              <a:latin typeface="+mn-lt"/>
              <a:ea typeface="+mn-ea"/>
              <a:cs typeface="+mn-cs"/>
            </a:rPr>
          </a:br>
          <a:r>
            <a:rPr lang="en-US" sz="800">
              <a:solidFill>
                <a:schemeClr val="dk1"/>
              </a:solidFill>
              <a:latin typeface="+mn-lt"/>
              <a:ea typeface="+mn-ea"/>
              <a:cs typeface="+mn-cs"/>
            </a:rPr>
            <a:t>3. Identify potential cost savings management strategies in this area while recognizing that mobile communications is an integral part of our business.</a:t>
          </a:r>
          <a:endParaRPr lang="en-US" sz="800"/>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3</xdr:col>
      <xdr:colOff>9525</xdr:colOff>
      <xdr:row>11</xdr:row>
      <xdr:rowOff>180976</xdr:rowOff>
    </xdr:from>
    <xdr:to>
      <xdr:col>5</xdr:col>
      <xdr:colOff>1562100</xdr:colOff>
      <xdr:row>15</xdr:row>
      <xdr:rowOff>19050</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5314950" y="2628901"/>
          <a:ext cx="3581400" cy="6000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latin typeface="Times New Roman" pitchFamily="18" charset="0"/>
              <a:ea typeface="+mn-ea"/>
              <a:cs typeface="Times New Roman" pitchFamily="18" charset="0"/>
            </a:rPr>
            <a:t>To create a new OMWI training module for all employees.</a:t>
          </a:r>
        </a:p>
        <a:p>
          <a:endParaRPr lang="en-US" sz="1100"/>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xdr:col>
      <xdr:colOff>9525</xdr:colOff>
      <xdr:row>11</xdr:row>
      <xdr:rowOff>180976</xdr:rowOff>
    </xdr:from>
    <xdr:to>
      <xdr:col>5</xdr:col>
      <xdr:colOff>1562100</xdr:colOff>
      <xdr:row>15</xdr:row>
      <xdr:rowOff>19050</xdr:rowOff>
    </xdr:to>
    <xdr:sp macro="" textlink="">
      <xdr:nvSpPr>
        <xdr:cNvPr id="2" name="TextBox 1">
          <a:extLst>
            <a:ext uri="{FF2B5EF4-FFF2-40B4-BE49-F238E27FC236}">
              <a16:creationId xmlns:a16="http://schemas.microsoft.com/office/drawing/2014/main" id="{00000000-0008-0000-0E00-000002000000}"/>
            </a:ext>
          </a:extLst>
        </xdr:cNvPr>
        <xdr:cNvSpPr txBox="1"/>
      </xdr:nvSpPr>
      <xdr:spPr>
        <a:xfrm>
          <a:off x="5314950" y="2628901"/>
          <a:ext cx="3581400" cy="6000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latin typeface="Times New Roman" pitchFamily="18" charset="0"/>
              <a:ea typeface="+mn-ea"/>
              <a:cs typeface="Times New Roman" pitchFamily="18" charset="0"/>
            </a:rPr>
            <a:t>To enhance and increase our OMWI vendor bids Bankwide.</a:t>
          </a:r>
        </a:p>
        <a:p>
          <a:endParaRPr lang="en-US" sz="1100"/>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3</xdr:col>
      <xdr:colOff>9525</xdr:colOff>
      <xdr:row>11</xdr:row>
      <xdr:rowOff>180976</xdr:rowOff>
    </xdr:from>
    <xdr:to>
      <xdr:col>5</xdr:col>
      <xdr:colOff>1562100</xdr:colOff>
      <xdr:row>15</xdr:row>
      <xdr:rowOff>19050</xdr:rowOff>
    </xdr:to>
    <xdr:sp macro="" textlink="">
      <xdr:nvSpPr>
        <xdr:cNvPr id="2" name="TextBox 1">
          <a:extLst>
            <a:ext uri="{FF2B5EF4-FFF2-40B4-BE49-F238E27FC236}">
              <a16:creationId xmlns:a16="http://schemas.microsoft.com/office/drawing/2014/main" id="{00000000-0008-0000-0F00-000002000000}"/>
            </a:ext>
          </a:extLst>
        </xdr:cNvPr>
        <xdr:cNvSpPr txBox="1"/>
      </xdr:nvSpPr>
      <xdr:spPr>
        <a:xfrm>
          <a:off x="5314950" y="2628901"/>
          <a:ext cx="3581400" cy="6000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latin typeface="Times New Roman" pitchFamily="18" charset="0"/>
              <a:ea typeface="+mn-ea"/>
              <a:cs typeface="Times New Roman" pitchFamily="18" charset="0"/>
            </a:rPr>
            <a:t>To review our current vendor (CVM), research possible new vendors, and streamline the scrubbing process.</a:t>
          </a:r>
        </a:p>
        <a:p>
          <a:endParaRPr lang="en-US" sz="1100"/>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3</xdr:col>
      <xdr:colOff>9525</xdr:colOff>
      <xdr:row>11</xdr:row>
      <xdr:rowOff>180976</xdr:rowOff>
    </xdr:from>
    <xdr:to>
      <xdr:col>5</xdr:col>
      <xdr:colOff>1562100</xdr:colOff>
      <xdr:row>15</xdr:row>
      <xdr:rowOff>19050</xdr:rowOff>
    </xdr:to>
    <xdr:sp macro="" textlink="">
      <xdr:nvSpPr>
        <xdr:cNvPr id="2" name="TextBox 1">
          <a:extLst>
            <a:ext uri="{FF2B5EF4-FFF2-40B4-BE49-F238E27FC236}">
              <a16:creationId xmlns:a16="http://schemas.microsoft.com/office/drawing/2014/main" id="{00000000-0008-0000-1000-000002000000}"/>
            </a:ext>
          </a:extLst>
        </xdr:cNvPr>
        <xdr:cNvSpPr txBox="1"/>
      </xdr:nvSpPr>
      <xdr:spPr>
        <a:xfrm>
          <a:off x="5314950" y="2628901"/>
          <a:ext cx="3581400" cy="6000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US" sz="900" b="0" i="0" u="none" strike="noStrike" kern="0" cap="none" spc="0" normalizeH="0" baseline="0" noProof="0">
              <a:ln>
                <a:noFill/>
              </a:ln>
              <a:solidFill>
                <a:prstClr val="black"/>
              </a:solidFill>
              <a:effectLst/>
              <a:uLnTx/>
              <a:uFillTx/>
              <a:latin typeface="+mn-lt"/>
              <a:ea typeface="+mn-ea"/>
              <a:cs typeface="+mn-cs"/>
            </a:rPr>
            <a:t>1) address IA 's recommendation to automate Bankwide goals (includes posting Bankwide goal results) &amp; 2) explore products &amp;make recommendations to streamline &amp; automate in various areas within HR.</a:t>
          </a:r>
        </a:p>
        <a:p>
          <a:endParaRPr lang="en-US" sz="1100"/>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3</xdr:col>
      <xdr:colOff>9525</xdr:colOff>
      <xdr:row>11</xdr:row>
      <xdr:rowOff>180976</xdr:rowOff>
    </xdr:from>
    <xdr:to>
      <xdr:col>5</xdr:col>
      <xdr:colOff>1562100</xdr:colOff>
      <xdr:row>15</xdr:row>
      <xdr:rowOff>19050</xdr:rowOff>
    </xdr:to>
    <xdr:sp macro="" textlink="">
      <xdr:nvSpPr>
        <xdr:cNvPr id="2" name="TextBox 1">
          <a:extLst>
            <a:ext uri="{FF2B5EF4-FFF2-40B4-BE49-F238E27FC236}">
              <a16:creationId xmlns:a16="http://schemas.microsoft.com/office/drawing/2014/main" id="{00000000-0008-0000-1100-000002000000}"/>
            </a:ext>
          </a:extLst>
        </xdr:cNvPr>
        <xdr:cNvSpPr txBox="1"/>
      </xdr:nvSpPr>
      <xdr:spPr>
        <a:xfrm>
          <a:off x="5314950" y="2628901"/>
          <a:ext cx="3581400" cy="6000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latin typeface="Times New Roman" pitchFamily="18" charset="0"/>
              <a:ea typeface="+mn-ea"/>
              <a:cs typeface="Times New Roman" pitchFamily="18" charset="0"/>
            </a:rPr>
            <a:t>To renew</a:t>
          </a:r>
          <a:r>
            <a:rPr lang="en-US" sz="1100" baseline="0">
              <a:solidFill>
                <a:schemeClr val="dk1"/>
              </a:solidFill>
              <a:latin typeface="Times New Roman" pitchFamily="18" charset="0"/>
              <a:ea typeface="+mn-ea"/>
              <a:cs typeface="Times New Roman" pitchFamily="18" charset="0"/>
            </a:rPr>
            <a:t> the Bank's Officer Physical program contract with EHE International through 12/31/2015 before termination of relationship for 2016. </a:t>
          </a:r>
          <a:endParaRPr lang="en-US" sz="1100">
            <a:solidFill>
              <a:schemeClr val="dk1"/>
            </a:solidFill>
            <a:latin typeface="Times New Roman" pitchFamily="18" charset="0"/>
            <a:ea typeface="+mn-ea"/>
            <a:cs typeface="Times New Roman" pitchFamily="18" charset="0"/>
          </a:endParaRPr>
        </a:p>
        <a:p>
          <a:endParaRPr lang="en-US" sz="1100"/>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3</xdr:col>
      <xdr:colOff>9525</xdr:colOff>
      <xdr:row>11</xdr:row>
      <xdr:rowOff>180976</xdr:rowOff>
    </xdr:from>
    <xdr:to>
      <xdr:col>6</xdr:col>
      <xdr:colOff>0</xdr:colOff>
      <xdr:row>15</xdr:row>
      <xdr:rowOff>19050</xdr:rowOff>
    </xdr:to>
    <xdr:sp macro="" textlink="">
      <xdr:nvSpPr>
        <xdr:cNvPr id="2" name="TextBox 1">
          <a:extLst>
            <a:ext uri="{FF2B5EF4-FFF2-40B4-BE49-F238E27FC236}">
              <a16:creationId xmlns:a16="http://schemas.microsoft.com/office/drawing/2014/main" id="{00000000-0008-0000-1200-000002000000}"/>
            </a:ext>
          </a:extLst>
        </xdr:cNvPr>
        <xdr:cNvSpPr txBox="1"/>
      </xdr:nvSpPr>
      <xdr:spPr>
        <a:xfrm>
          <a:off x="5314950" y="2628901"/>
          <a:ext cx="3581400" cy="6000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eaLnBrk="1" fontAlgn="auto" latinLnBrk="0" hangingPunct="1"/>
          <a:r>
            <a:rPr lang="en-US" sz="1000">
              <a:solidFill>
                <a:schemeClr val="dk1"/>
              </a:solidFill>
              <a:latin typeface="+mn-lt"/>
              <a:ea typeface="+mn-ea"/>
              <a:cs typeface="+mn-cs"/>
            </a:rPr>
            <a:t>Work with building management, furniture vendors, and internal stakeholders to renovate the JC Data Hub into useable office space and install 15 new workstations for Bank operations. </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3</xdr:col>
      <xdr:colOff>9525</xdr:colOff>
      <xdr:row>11</xdr:row>
      <xdr:rowOff>180976</xdr:rowOff>
    </xdr:from>
    <xdr:to>
      <xdr:col>5</xdr:col>
      <xdr:colOff>1362075</xdr:colOff>
      <xdr:row>19</xdr:row>
      <xdr:rowOff>74083</xdr:rowOff>
    </xdr:to>
    <xdr:sp macro="" textlink="">
      <xdr:nvSpPr>
        <xdr:cNvPr id="2" name="TextBox 1">
          <a:extLst>
            <a:ext uri="{FF2B5EF4-FFF2-40B4-BE49-F238E27FC236}">
              <a16:creationId xmlns:a16="http://schemas.microsoft.com/office/drawing/2014/main" id="{00000000-0008-0000-1300-000002000000}"/>
            </a:ext>
          </a:extLst>
        </xdr:cNvPr>
        <xdr:cNvSpPr txBox="1"/>
      </xdr:nvSpPr>
      <xdr:spPr>
        <a:xfrm>
          <a:off x="5311775" y="2646893"/>
          <a:ext cx="3575050" cy="141710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eaLnBrk="1" fontAlgn="auto" latinLnBrk="0" hangingPunct="1"/>
          <a:r>
            <a:rPr lang="en-US" sz="1100">
              <a:solidFill>
                <a:schemeClr val="dk1"/>
              </a:solidFill>
              <a:latin typeface="+mn-lt"/>
              <a:ea typeface="+mn-ea"/>
              <a:cs typeface="+mn-cs"/>
            </a:rPr>
            <a:t>Evaluate the options for Generator versus UPS tie in, then propose possible solutions and obtain approval to move forward. </a:t>
          </a:r>
          <a:r>
            <a:rPr lang="en-US" sz="1100" b="0" i="0" u="none" strike="noStrike">
              <a:solidFill>
                <a:schemeClr val="dk1"/>
              </a:solidFill>
              <a:latin typeface="+mn-lt"/>
              <a:ea typeface="+mn-ea"/>
              <a:cs typeface="+mn-cs"/>
            </a:rPr>
            <a:t>Post Hurricane Sandy, a 50 KVA rental UPS unit was installed at the NY data center to support the Bank’s production environment. Now that the Production data center has been moved , arrangements need to be made for the return of the rental UPS.</a:t>
          </a:r>
          <a:r>
            <a:rPr lang="en-US"/>
            <a:t> </a:t>
          </a:r>
          <a:endParaRPr lang="en-US" sz="1100">
            <a:solidFill>
              <a:schemeClr val="dk1"/>
            </a:solidFill>
            <a:latin typeface="+mn-lt"/>
            <a:ea typeface="+mn-ea"/>
            <a:cs typeface="+mn-cs"/>
          </a:endParaRP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2</xdr:col>
      <xdr:colOff>813956</xdr:colOff>
      <xdr:row>11</xdr:row>
      <xdr:rowOff>180976</xdr:rowOff>
    </xdr:from>
    <xdr:to>
      <xdr:col>5</xdr:col>
      <xdr:colOff>1362076</xdr:colOff>
      <xdr:row>15</xdr:row>
      <xdr:rowOff>19050</xdr:rowOff>
    </xdr:to>
    <xdr:sp macro="" textlink="">
      <xdr:nvSpPr>
        <xdr:cNvPr id="2" name="TextBox 1">
          <a:extLst>
            <a:ext uri="{FF2B5EF4-FFF2-40B4-BE49-F238E27FC236}">
              <a16:creationId xmlns:a16="http://schemas.microsoft.com/office/drawing/2014/main" id="{00000000-0008-0000-1400-000002000000}"/>
            </a:ext>
          </a:extLst>
        </xdr:cNvPr>
        <xdr:cNvSpPr txBox="1"/>
      </xdr:nvSpPr>
      <xdr:spPr>
        <a:xfrm>
          <a:off x="5126183" y="2640158"/>
          <a:ext cx="3769302" cy="6000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1000">
              <a:solidFill>
                <a:schemeClr val="dk1"/>
              </a:solidFill>
              <a:latin typeface="+mn-lt"/>
              <a:ea typeface="+mn-ea"/>
              <a:cs typeface="+mn-cs"/>
            </a:rPr>
            <a:t>Prepare a lease analysis and provide options for the NY copiers. Evaluate current usage, health of machines, and propose scenarios for replacement or retention, and lease versus buy analysis.</a:t>
          </a:r>
          <a:endParaRPr lang="en-US" sz="1000"/>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3</xdr:col>
      <xdr:colOff>9525</xdr:colOff>
      <xdr:row>11</xdr:row>
      <xdr:rowOff>180976</xdr:rowOff>
    </xdr:from>
    <xdr:to>
      <xdr:col>5</xdr:col>
      <xdr:colOff>1562100</xdr:colOff>
      <xdr:row>15</xdr:row>
      <xdr:rowOff>19050</xdr:rowOff>
    </xdr:to>
    <xdr:sp macro="" textlink="">
      <xdr:nvSpPr>
        <xdr:cNvPr id="2" name="TextBox 1">
          <a:extLst>
            <a:ext uri="{FF2B5EF4-FFF2-40B4-BE49-F238E27FC236}">
              <a16:creationId xmlns:a16="http://schemas.microsoft.com/office/drawing/2014/main" id="{00000000-0008-0000-1500-000002000000}"/>
            </a:ext>
          </a:extLst>
        </xdr:cNvPr>
        <xdr:cNvSpPr txBox="1"/>
      </xdr:nvSpPr>
      <xdr:spPr>
        <a:xfrm>
          <a:off x="5314950" y="2628901"/>
          <a:ext cx="3581400" cy="6000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latin typeface="+mn-lt"/>
              <a:ea typeface="+mn-ea"/>
              <a:cs typeface="+mn-cs"/>
            </a:rPr>
            <a:t>Prepare a lease analysis, and provide options for replacement of the Bank’s New York mail machine. Upon approval, move forward with proposed plan and execute.</a:t>
          </a:r>
          <a:endParaRPr lang="en-US"/>
        </a:p>
        <a:p>
          <a:endParaRPr lang="en-US" sz="1100"/>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2</xdr:col>
      <xdr:colOff>0</xdr:colOff>
      <xdr:row>11</xdr:row>
      <xdr:rowOff>180976</xdr:rowOff>
    </xdr:from>
    <xdr:to>
      <xdr:col>6</xdr:col>
      <xdr:colOff>0</xdr:colOff>
      <xdr:row>15</xdr:row>
      <xdr:rowOff>19050</xdr:rowOff>
    </xdr:to>
    <xdr:sp macro="" textlink="">
      <xdr:nvSpPr>
        <xdr:cNvPr id="2" name="TextBox 1">
          <a:extLst>
            <a:ext uri="{FF2B5EF4-FFF2-40B4-BE49-F238E27FC236}">
              <a16:creationId xmlns:a16="http://schemas.microsoft.com/office/drawing/2014/main" id="{00000000-0008-0000-1600-000002000000}"/>
            </a:ext>
          </a:extLst>
        </xdr:cNvPr>
        <xdr:cNvSpPr txBox="1"/>
      </xdr:nvSpPr>
      <xdr:spPr>
        <a:xfrm>
          <a:off x="4295775" y="2628901"/>
          <a:ext cx="4600575" cy="6000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820">
              <a:solidFill>
                <a:schemeClr val="dk1"/>
              </a:solidFill>
              <a:latin typeface="+mn-lt"/>
              <a:ea typeface="+mn-ea"/>
              <a:cs typeface="+mn-cs"/>
            </a:rPr>
            <a:t>Office preparations for the annual visit of the Federal Housing Finance Agency Examination Team (Safety and Soundness Examination). In preparation for the visit Facilities Services, coordinates a series of activities to facilitate building access, office space requirements and works closely with TSD to provide technology support to the Examination Team.</a:t>
          </a:r>
          <a:endParaRPr lang="en-US" sz="820"/>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3</xdr:col>
      <xdr:colOff>9525</xdr:colOff>
      <xdr:row>11</xdr:row>
      <xdr:rowOff>180976</xdr:rowOff>
    </xdr:from>
    <xdr:to>
      <xdr:col>5</xdr:col>
      <xdr:colOff>1562100</xdr:colOff>
      <xdr:row>15</xdr:row>
      <xdr:rowOff>19050</xdr:rowOff>
    </xdr:to>
    <xdr:sp macro="" textlink="">
      <xdr:nvSpPr>
        <xdr:cNvPr id="2" name="TextBox 1">
          <a:extLst>
            <a:ext uri="{FF2B5EF4-FFF2-40B4-BE49-F238E27FC236}">
              <a16:creationId xmlns:a16="http://schemas.microsoft.com/office/drawing/2014/main" id="{00000000-0008-0000-1700-000002000000}"/>
            </a:ext>
          </a:extLst>
        </xdr:cNvPr>
        <xdr:cNvSpPr txBox="1"/>
      </xdr:nvSpPr>
      <xdr:spPr>
        <a:xfrm>
          <a:off x="5314950" y="2628901"/>
          <a:ext cx="3581400" cy="6000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eaLnBrk="1" fontAlgn="auto" latinLnBrk="0" hangingPunct="1"/>
          <a:r>
            <a:rPr lang="en-US" sz="1100">
              <a:solidFill>
                <a:schemeClr val="dk1"/>
              </a:solidFill>
              <a:latin typeface="+mn-lt"/>
              <a:ea typeface="+mn-ea"/>
              <a:cs typeface="+mn-cs"/>
            </a:rPr>
            <a:t>Prepare an analysis of current stationary, pricing, and procure new supplies for the Bank’s Logo redesign campaign. Once approved execute tasks.</a:t>
          </a:r>
        </a:p>
        <a:p>
          <a:endParaRPr lang="en-US" sz="1100"/>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2</xdr:col>
      <xdr:colOff>0</xdr:colOff>
      <xdr:row>11</xdr:row>
      <xdr:rowOff>180976</xdr:rowOff>
    </xdr:from>
    <xdr:to>
      <xdr:col>5</xdr:col>
      <xdr:colOff>1390650</xdr:colOff>
      <xdr:row>15</xdr:row>
      <xdr:rowOff>19050</xdr:rowOff>
    </xdr:to>
    <xdr:sp macro="" textlink="">
      <xdr:nvSpPr>
        <xdr:cNvPr id="2" name="TextBox 1">
          <a:extLst>
            <a:ext uri="{FF2B5EF4-FFF2-40B4-BE49-F238E27FC236}">
              <a16:creationId xmlns:a16="http://schemas.microsoft.com/office/drawing/2014/main" id="{00000000-0008-0000-1800-000002000000}"/>
            </a:ext>
          </a:extLst>
        </xdr:cNvPr>
        <xdr:cNvSpPr txBox="1"/>
      </xdr:nvSpPr>
      <xdr:spPr>
        <a:xfrm>
          <a:off x="4295775" y="2628901"/>
          <a:ext cx="4562475" cy="6000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1050" b="0" i="0" u="none" strike="noStrike">
              <a:solidFill>
                <a:schemeClr val="dk1"/>
              </a:solidFill>
              <a:latin typeface="+mn-lt"/>
              <a:ea typeface="+mn-ea"/>
              <a:cs typeface="+mn-cs"/>
            </a:rPr>
            <a:t>Obtain pricing to replace carpets and buff marble tiles in the main hallways of the Jersey City office.</a:t>
          </a:r>
          <a:r>
            <a:rPr lang="en-US" sz="1050"/>
            <a:t> </a:t>
          </a:r>
          <a:r>
            <a:rPr lang="en-US" sz="1050" b="0" i="0" u="none" strike="noStrike">
              <a:solidFill>
                <a:schemeClr val="dk1"/>
              </a:solidFill>
              <a:latin typeface="+mn-lt"/>
              <a:ea typeface="+mn-ea"/>
              <a:cs typeface="+mn-cs"/>
            </a:rPr>
            <a:t>Post approval; coordinate all activities with minimal disruption to business operations.</a:t>
          </a:r>
          <a:r>
            <a:rPr lang="en-US" sz="1050"/>
            <a:t> </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2</xdr:col>
      <xdr:colOff>9525</xdr:colOff>
      <xdr:row>11</xdr:row>
      <xdr:rowOff>180976</xdr:rowOff>
    </xdr:from>
    <xdr:to>
      <xdr:col>5</xdr:col>
      <xdr:colOff>1398443</xdr:colOff>
      <xdr:row>15</xdr:row>
      <xdr:rowOff>19050</xdr:rowOff>
    </xdr:to>
    <xdr:sp macro="" textlink="">
      <xdr:nvSpPr>
        <xdr:cNvPr id="2" name="TextBox 1">
          <a:extLst>
            <a:ext uri="{FF2B5EF4-FFF2-40B4-BE49-F238E27FC236}">
              <a16:creationId xmlns:a16="http://schemas.microsoft.com/office/drawing/2014/main" id="{00000000-0008-0000-1900-000002000000}"/>
            </a:ext>
          </a:extLst>
        </xdr:cNvPr>
        <xdr:cNvSpPr txBox="1"/>
      </xdr:nvSpPr>
      <xdr:spPr>
        <a:xfrm>
          <a:off x="4304434" y="2627169"/>
          <a:ext cx="4575464" cy="6000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900">
              <a:solidFill>
                <a:schemeClr val="dk1"/>
              </a:solidFill>
              <a:latin typeface="+mn-lt"/>
              <a:ea typeface="+mn-ea"/>
              <a:cs typeface="+mn-cs"/>
            </a:rPr>
            <a:t>Review the current state of the Purchasing and Requisition modules of Lawson. Determine Bank requirements and research viable options for the future state of the Purchasing system. Include review of current Info system and plans for upgrade, and stand alone purchasing applications</a:t>
          </a:r>
          <a:endParaRPr lang="en-US" sz="900"/>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3</xdr:col>
      <xdr:colOff>9525</xdr:colOff>
      <xdr:row>11</xdr:row>
      <xdr:rowOff>180975</xdr:rowOff>
    </xdr:from>
    <xdr:to>
      <xdr:col>5</xdr:col>
      <xdr:colOff>1362075</xdr:colOff>
      <xdr:row>14</xdr:row>
      <xdr:rowOff>158750</xdr:rowOff>
    </xdr:to>
    <xdr:sp macro="" textlink="">
      <xdr:nvSpPr>
        <xdr:cNvPr id="2" name="TextBox 1">
          <a:extLst>
            <a:ext uri="{FF2B5EF4-FFF2-40B4-BE49-F238E27FC236}">
              <a16:creationId xmlns:a16="http://schemas.microsoft.com/office/drawing/2014/main" id="{00000000-0008-0000-1A00-000002000000}"/>
            </a:ext>
          </a:extLst>
        </xdr:cNvPr>
        <xdr:cNvSpPr txBox="1"/>
      </xdr:nvSpPr>
      <xdr:spPr>
        <a:xfrm>
          <a:off x="5311775" y="2646892"/>
          <a:ext cx="3575050" cy="5492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1200">
              <a:solidFill>
                <a:schemeClr val="dk1"/>
              </a:solidFill>
              <a:latin typeface="Times New Roman" pitchFamily="18" charset="0"/>
              <a:ea typeface="+mn-ea"/>
              <a:cs typeface="Times New Roman" pitchFamily="18" charset="0"/>
            </a:rPr>
            <a:t>Develop and support procuremrnt</a:t>
          </a:r>
          <a:r>
            <a:rPr lang="en-US" sz="1200" baseline="0">
              <a:solidFill>
                <a:schemeClr val="dk1"/>
              </a:solidFill>
              <a:latin typeface="Times New Roman" pitchFamily="18" charset="0"/>
              <a:ea typeface="+mn-ea"/>
              <a:cs typeface="Times New Roman" pitchFamily="18" charset="0"/>
            </a:rPr>
            <a:t> componemets that are sustainable and in aligment with objectives.</a:t>
          </a:r>
          <a:endParaRPr lang="en-US" sz="1200">
            <a:solidFill>
              <a:schemeClr val="dk1"/>
            </a:solidFill>
            <a:latin typeface="Times New Roman" pitchFamily="18" charset="0"/>
            <a:ea typeface="+mn-ea"/>
            <a:cs typeface="Times New Roman" pitchFamily="18" charset="0"/>
          </a:endParaRPr>
        </a:p>
        <a:p>
          <a:endParaRPr lang="en-US" sz="1100"/>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3</xdr:col>
      <xdr:colOff>9525</xdr:colOff>
      <xdr:row>11</xdr:row>
      <xdr:rowOff>180976</xdr:rowOff>
    </xdr:from>
    <xdr:to>
      <xdr:col>5</xdr:col>
      <xdr:colOff>1562100</xdr:colOff>
      <xdr:row>15</xdr:row>
      <xdr:rowOff>19050</xdr:rowOff>
    </xdr:to>
    <xdr:sp macro="" textlink="">
      <xdr:nvSpPr>
        <xdr:cNvPr id="2" name="TextBox 1">
          <a:extLst>
            <a:ext uri="{FF2B5EF4-FFF2-40B4-BE49-F238E27FC236}">
              <a16:creationId xmlns:a16="http://schemas.microsoft.com/office/drawing/2014/main" id="{00000000-0008-0000-1B00-000002000000}"/>
            </a:ext>
          </a:extLst>
        </xdr:cNvPr>
        <xdr:cNvSpPr txBox="1"/>
      </xdr:nvSpPr>
      <xdr:spPr>
        <a:xfrm>
          <a:off x="5314950" y="2628901"/>
          <a:ext cx="3581400" cy="6000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latin typeface="Times New Roman" pitchFamily="18" charset="0"/>
              <a:ea typeface="+mn-ea"/>
              <a:cs typeface="Times New Roman" pitchFamily="18" charset="0"/>
            </a:rPr>
            <a:t>To</a:t>
          </a:r>
          <a:r>
            <a:rPr lang="en-US" sz="1100" baseline="0">
              <a:solidFill>
                <a:schemeClr val="dk1"/>
              </a:solidFill>
              <a:latin typeface="Times New Roman" pitchFamily="18" charset="0"/>
              <a:ea typeface="+mn-ea"/>
              <a:cs typeface="Times New Roman" pitchFamily="18" charset="0"/>
            </a:rPr>
            <a:t> complete the annual OMWI status report in compliance with the regulation.</a:t>
          </a:r>
          <a:endParaRPr lang="en-US" sz="1100">
            <a:solidFill>
              <a:schemeClr val="dk1"/>
            </a:solidFill>
            <a:latin typeface="Times New Roman" pitchFamily="18" charset="0"/>
            <a:ea typeface="+mn-ea"/>
            <a:cs typeface="Times New Roman" pitchFamily="18" charset="0"/>
          </a:endParaRPr>
        </a:p>
        <a:p>
          <a:endParaRPr lang="en-US" sz="1100"/>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3</xdr:col>
      <xdr:colOff>9525</xdr:colOff>
      <xdr:row>11</xdr:row>
      <xdr:rowOff>180976</xdr:rowOff>
    </xdr:from>
    <xdr:to>
      <xdr:col>5</xdr:col>
      <xdr:colOff>1562100</xdr:colOff>
      <xdr:row>15</xdr:row>
      <xdr:rowOff>19050</xdr:rowOff>
    </xdr:to>
    <xdr:sp macro="" textlink="">
      <xdr:nvSpPr>
        <xdr:cNvPr id="2" name="TextBox 1">
          <a:extLst>
            <a:ext uri="{FF2B5EF4-FFF2-40B4-BE49-F238E27FC236}">
              <a16:creationId xmlns:a16="http://schemas.microsoft.com/office/drawing/2014/main" id="{00000000-0008-0000-1C00-000002000000}"/>
            </a:ext>
          </a:extLst>
        </xdr:cNvPr>
        <xdr:cNvSpPr txBox="1"/>
      </xdr:nvSpPr>
      <xdr:spPr>
        <a:xfrm>
          <a:off x="5314950" y="2628901"/>
          <a:ext cx="3581400" cy="6000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latin typeface="Times New Roman" pitchFamily="18" charset="0"/>
              <a:ea typeface="+mn-ea"/>
              <a:cs typeface="Times New Roman" pitchFamily="18" charset="0"/>
            </a:rPr>
            <a:t>To</a:t>
          </a:r>
          <a:r>
            <a:rPr lang="en-US" sz="1100" baseline="0">
              <a:solidFill>
                <a:schemeClr val="dk1"/>
              </a:solidFill>
              <a:latin typeface="Times New Roman" pitchFamily="18" charset="0"/>
              <a:ea typeface="+mn-ea"/>
              <a:cs typeface="Times New Roman" pitchFamily="18" charset="0"/>
            </a:rPr>
            <a:t> plan for the 2015 annual OMWI status report.</a:t>
          </a:r>
        </a:p>
        <a:p>
          <a:pPr marL="0" marR="0" indent="0" defTabSz="914400" eaLnBrk="1" fontAlgn="auto" latinLnBrk="0" hangingPunct="1">
            <a:lnSpc>
              <a:spcPct val="100000"/>
            </a:lnSpc>
            <a:spcBef>
              <a:spcPts val="0"/>
            </a:spcBef>
            <a:spcAft>
              <a:spcPts val="0"/>
            </a:spcAft>
            <a:buClrTx/>
            <a:buSzTx/>
            <a:buFontTx/>
            <a:buNone/>
            <a:tabLst/>
            <a:defRPr/>
          </a:pPr>
          <a:endParaRPr lang="en-US" sz="1100">
            <a:solidFill>
              <a:schemeClr val="dk1"/>
            </a:solidFill>
            <a:latin typeface="Times New Roman" pitchFamily="18" charset="0"/>
            <a:ea typeface="+mn-ea"/>
            <a:cs typeface="Times New Roman" pitchFamily="18" charset="0"/>
          </a:endParaRPr>
        </a:p>
        <a:p>
          <a:endParaRPr lang="en-US" sz="1100"/>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3</xdr:col>
      <xdr:colOff>9525</xdr:colOff>
      <xdr:row>11</xdr:row>
      <xdr:rowOff>180976</xdr:rowOff>
    </xdr:from>
    <xdr:to>
      <xdr:col>5</xdr:col>
      <xdr:colOff>1562100</xdr:colOff>
      <xdr:row>15</xdr:row>
      <xdr:rowOff>19050</xdr:rowOff>
    </xdr:to>
    <xdr:sp macro="" textlink="">
      <xdr:nvSpPr>
        <xdr:cNvPr id="2" name="TextBox 1">
          <a:extLst>
            <a:ext uri="{FF2B5EF4-FFF2-40B4-BE49-F238E27FC236}">
              <a16:creationId xmlns:a16="http://schemas.microsoft.com/office/drawing/2014/main" id="{00000000-0008-0000-1D00-000002000000}"/>
            </a:ext>
          </a:extLst>
        </xdr:cNvPr>
        <xdr:cNvSpPr txBox="1"/>
      </xdr:nvSpPr>
      <xdr:spPr>
        <a:xfrm>
          <a:off x="5314950" y="2628901"/>
          <a:ext cx="3581400" cy="6000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latin typeface="Times New Roman" pitchFamily="18" charset="0"/>
              <a:ea typeface="+mn-ea"/>
              <a:cs typeface="Times New Roman" pitchFamily="18" charset="0"/>
            </a:rPr>
            <a:t>To develop a project tracking and reporting tool for Corporate Services. </a:t>
          </a:r>
        </a:p>
        <a:p>
          <a:endParaRPr lang="en-US" sz="11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0000000-000C-0000-FFFF-FFFF00000000}" name="Table823467810111213141516171920212223" displayName="Table823467810111213141516171920212223" ref="A28:F87" totalsRowShown="0" headerRowDxfId="351" dataDxfId="350">
  <autoFilter ref="A28:F87" xr:uid="{00000000-0009-0000-0100-000016000000}"/>
  <tableColumns count="6">
    <tableColumn id="1" xr3:uid="{00000000-0010-0000-0000-000001000000}" name="Task Name" dataDxfId="349"/>
    <tableColumn id="6" xr3:uid="{00000000-0010-0000-0000-000006000000}" name="Resources" dataDxfId="348"/>
    <tableColumn id="2" xr3:uid="{00000000-0010-0000-0000-000002000000}" name="Duration" dataDxfId="347"/>
    <tableColumn id="3" xr3:uid="{00000000-0010-0000-0000-000003000000}" name="Start" dataDxfId="346"/>
    <tableColumn id="4" xr3:uid="{00000000-0010-0000-0000-000004000000}" name="Finish" dataDxfId="345"/>
    <tableColumn id="5" xr3:uid="{00000000-0010-0000-0000-000005000000}" name="% Work Complete" dataDxfId="344"/>
  </tableColumns>
  <tableStyleInfo name="TableStyleMedium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00000000-000C-0000-FFFF-FFFF01000000}" name="Table82346781011121314151617192021222324" displayName="Table82346781011121314151617192021222324" ref="A28:F75" totalsRowShown="0" headerRowDxfId="338" dataDxfId="337">
  <autoFilter ref="A28:F75" xr:uid="{00000000-0009-0000-0100-000017000000}"/>
  <tableColumns count="6">
    <tableColumn id="1" xr3:uid="{00000000-0010-0000-0100-000001000000}" name="Task Name" dataDxfId="336"/>
    <tableColumn id="6" xr3:uid="{00000000-0010-0000-0100-000006000000}" name="Resources" dataDxfId="335"/>
    <tableColumn id="2" xr3:uid="{00000000-0010-0000-0100-000002000000}" name="Duration" dataDxfId="334"/>
    <tableColumn id="3" xr3:uid="{00000000-0010-0000-0100-000003000000}" name="Start" dataDxfId="333"/>
    <tableColumn id="4" xr3:uid="{00000000-0010-0000-0100-000004000000}" name="Finish" dataDxfId="332"/>
    <tableColumn id="5" xr3:uid="{00000000-0010-0000-0100-000005000000}" name="% Work Complete" dataDxfId="331"/>
  </tableColumns>
  <tableStyleInfo name="TableStyleMedium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00000000-000C-0000-FFFF-FFFF02000000}" name="Table8234678101112131415161719202122232425" displayName="Table8234678101112131415161719202122232425" ref="A28:F87" totalsRowShown="0" headerRowDxfId="318" dataDxfId="317">
  <autoFilter ref="A28:F87" xr:uid="{00000000-0009-0000-0100-000018000000}"/>
  <tableColumns count="6">
    <tableColumn id="1" xr3:uid="{00000000-0010-0000-0200-000001000000}" name="Task Name" dataDxfId="316"/>
    <tableColumn id="6" xr3:uid="{00000000-0010-0000-0200-000006000000}" name="Resources" dataDxfId="315"/>
    <tableColumn id="2" xr3:uid="{00000000-0010-0000-0200-000002000000}" name="Duration" dataDxfId="314"/>
    <tableColumn id="3" xr3:uid="{00000000-0010-0000-0200-000003000000}" name="Start" dataDxfId="313"/>
    <tableColumn id="4" xr3:uid="{00000000-0010-0000-0200-000004000000}" name="Finish" dataDxfId="312"/>
    <tableColumn id="5" xr3:uid="{00000000-0010-0000-0200-000005000000}" name="% Work Complete" dataDxfId="311"/>
  </tableColumns>
  <tableStyleInfo name="TableStyleMedium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00000000-000C-0000-FFFF-FFFF03000000}" name="Table823467810111213141516171920212223242526" displayName="Table823467810111213141516171920212223242526" ref="A29:F59" totalsRowShown="0" headerRowDxfId="305" dataDxfId="304">
  <autoFilter ref="A29:F59" xr:uid="{00000000-0009-0000-0100-000019000000}"/>
  <tableColumns count="6">
    <tableColumn id="1" xr3:uid="{00000000-0010-0000-0300-000001000000}" name="Task Name" dataDxfId="303"/>
    <tableColumn id="6" xr3:uid="{00000000-0010-0000-0300-000006000000}" name="Resources" dataDxfId="302"/>
    <tableColumn id="2" xr3:uid="{00000000-0010-0000-0300-000002000000}" name="Duration" dataDxfId="301"/>
    <tableColumn id="3" xr3:uid="{00000000-0010-0000-0300-000003000000}" name="Start" dataDxfId="300"/>
    <tableColumn id="4" xr3:uid="{00000000-0010-0000-0300-000004000000}" name="Finish" dataDxfId="299"/>
    <tableColumn id="5" xr3:uid="{00000000-0010-0000-0300-000005000000}" name="% Work Complete" dataDxfId="298"/>
  </tableColumns>
  <tableStyleInfo name="TableStyleMedium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00000000-000C-0000-FFFF-FFFF04000000}" name="Table82346781011121314151617192021222324252627" displayName="Table82346781011121314151617192021222324252627" ref="A28:F90" totalsRowShown="0" headerRowDxfId="285" dataDxfId="284">
  <autoFilter ref="A28:F90" xr:uid="{00000000-0009-0000-0100-00001A000000}"/>
  <tableColumns count="6">
    <tableColumn id="1" xr3:uid="{00000000-0010-0000-0400-000001000000}" name="Task Name" dataDxfId="283"/>
    <tableColumn id="6" xr3:uid="{00000000-0010-0000-0400-000006000000}" name="Resources" dataDxfId="282"/>
    <tableColumn id="2" xr3:uid="{00000000-0010-0000-0400-000002000000}" name="Duration" dataDxfId="281"/>
    <tableColumn id="3" xr3:uid="{00000000-0010-0000-0400-000003000000}" name="Start" dataDxfId="280"/>
    <tableColumn id="4" xr3:uid="{00000000-0010-0000-0400-000004000000}" name="Finish" dataDxfId="279"/>
    <tableColumn id="5" xr3:uid="{00000000-0010-0000-0400-000005000000}" name="% Work Complete" dataDxfId="278"/>
  </tableColumns>
  <tableStyleInfo name="TableStyleMedium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00000000-000C-0000-FFFF-FFFF05000000}" name="Table82346781011121314151617192021222324252627282930" displayName="Table82346781011121314151617192021222324252627282930" ref="A28:F101" totalsRowShown="0" headerRowDxfId="271" dataDxfId="270">
  <autoFilter ref="A28:F101" xr:uid="{00000000-0009-0000-0100-00001D000000}"/>
  <tableColumns count="6">
    <tableColumn id="1" xr3:uid="{00000000-0010-0000-0500-000001000000}" name="Task Name" dataDxfId="269"/>
    <tableColumn id="6" xr3:uid="{00000000-0010-0000-0500-000006000000}" name="Resources" dataDxfId="268"/>
    <tableColumn id="2" xr3:uid="{00000000-0010-0000-0500-000002000000}" name="Duration" dataDxfId="267"/>
    <tableColumn id="3" xr3:uid="{00000000-0010-0000-0500-000003000000}" name="Start" dataDxfId="266"/>
    <tableColumn id="4" xr3:uid="{00000000-0010-0000-0500-000004000000}" name="Finish" dataDxfId="265"/>
    <tableColumn id="5" xr3:uid="{00000000-0010-0000-0500-000005000000}" name="% Work Complete" dataDxfId="264"/>
  </tableColumns>
  <tableStyleInfo name="TableStyleMedium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6000000}" name="Table8" displayName="Table8" ref="A28:F81" totalsRowShown="0" headerRowDxfId="258" dataDxfId="257">
  <autoFilter ref="A28:F81" xr:uid="{00000000-0009-0000-0100-000008000000}"/>
  <tableColumns count="6">
    <tableColumn id="1" xr3:uid="{00000000-0010-0000-0600-000001000000}" name="Task Name" dataDxfId="256"/>
    <tableColumn id="6" xr3:uid="{00000000-0010-0000-0600-000006000000}" name="Resources" dataDxfId="255"/>
    <tableColumn id="2" xr3:uid="{00000000-0010-0000-0600-000002000000}" name="Duration" dataDxfId="254"/>
    <tableColumn id="3" xr3:uid="{00000000-0010-0000-0600-000003000000}" name="Start" dataDxfId="253"/>
    <tableColumn id="4" xr3:uid="{00000000-0010-0000-0600-000004000000}" name="Finish" dataDxfId="252"/>
    <tableColumn id="5" xr3:uid="{00000000-0010-0000-0600-000005000000}" name="% Work Complete" dataDxfId="251"/>
  </tableColumns>
  <tableStyleInfo name="TableStyleMedium1"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7000000}" name="Table823467810111213141516" displayName="Table823467810111213141516" ref="A34:F90" totalsRowShown="0" headerRowDxfId="245" dataDxfId="244">
  <autoFilter ref="A34:F90" xr:uid="{00000000-0009-0000-0100-00000F000000}"/>
  <tableColumns count="6">
    <tableColumn id="1" xr3:uid="{00000000-0010-0000-0700-000001000000}" name="Task Name" dataDxfId="243"/>
    <tableColumn id="6" xr3:uid="{00000000-0010-0000-0700-000006000000}" name="Resources" dataDxfId="242"/>
    <tableColumn id="2" xr3:uid="{00000000-0010-0000-0700-000002000000}" name="Duration" dataDxfId="241"/>
    <tableColumn id="3" xr3:uid="{00000000-0010-0000-0700-000003000000}" name="Start" dataDxfId="240"/>
    <tableColumn id="4" xr3:uid="{00000000-0010-0000-0700-000004000000}" name="Finish" dataDxfId="239"/>
    <tableColumn id="5" xr3:uid="{00000000-0010-0000-0700-000005000000}" name="% Work Complete" dataDxfId="238"/>
  </tableColumns>
  <tableStyleInfo name="TableStyleMedium1"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8000000}" name="Table823467810111213" displayName="Table823467810111213" ref="A28:F88" totalsRowShown="0" headerRowDxfId="232" dataDxfId="231">
  <autoFilter ref="A28:F88" xr:uid="{00000000-0009-0000-0100-00000C000000}"/>
  <tableColumns count="6">
    <tableColumn id="1" xr3:uid="{00000000-0010-0000-0800-000001000000}" name="Task Name" dataDxfId="230"/>
    <tableColumn id="6" xr3:uid="{00000000-0010-0000-0800-000006000000}" name="Resources" dataDxfId="229"/>
    <tableColumn id="2" xr3:uid="{00000000-0010-0000-0800-000002000000}" name="Duration" dataDxfId="228"/>
    <tableColumn id="3" xr3:uid="{00000000-0010-0000-0800-000003000000}" name="Start" dataDxfId="227"/>
    <tableColumn id="4" xr3:uid="{00000000-0010-0000-0800-000004000000}" name="Finish" dataDxfId="226"/>
    <tableColumn id="5" xr3:uid="{00000000-0010-0000-0800-000005000000}" name="% Work Complete" dataDxfId="225"/>
  </tableColumns>
  <tableStyleInfo name="TableStyleMedium1"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00000000-000C-0000-FFFF-FFFF09000000}" name="Table823467810111213141516171920212223242526272829303132" displayName="Table823467810111213141516171920212223242526272829303132" ref="A28:F65" totalsRowShown="0" headerRowDxfId="219" dataDxfId="218">
  <autoFilter ref="A28:F65" xr:uid="{00000000-0009-0000-0100-00001F000000}"/>
  <tableColumns count="6">
    <tableColumn id="1" xr3:uid="{00000000-0010-0000-0900-000001000000}" name="Task Name" dataDxfId="217"/>
    <tableColumn id="6" xr3:uid="{00000000-0010-0000-0900-000006000000}" name="Resources" dataDxfId="216"/>
    <tableColumn id="2" xr3:uid="{00000000-0010-0000-0900-000002000000}" name="Duration" dataDxfId="215"/>
    <tableColumn id="3" xr3:uid="{00000000-0010-0000-0900-000003000000}" name="Start" dataDxfId="214"/>
    <tableColumn id="4" xr3:uid="{00000000-0010-0000-0900-000004000000}" name="Finish" dataDxfId="213"/>
    <tableColumn id="5" xr3:uid="{00000000-0010-0000-0900-000005000000}" name="% Work Complete" dataDxfId="212"/>
  </tableColumns>
  <tableStyleInfo name="TableStyleMedium1"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00000000-000C-0000-FFFF-FFFF0A000000}" name="Table82346781011121314151617192021222324252627282930313233" displayName="Table82346781011121314151617192021222324252627282930313233" ref="A28:F55" totalsRowShown="0" headerRowDxfId="206" dataDxfId="205">
  <autoFilter ref="A28:F55" xr:uid="{00000000-0009-0000-0100-000020000000}"/>
  <tableColumns count="6">
    <tableColumn id="1" xr3:uid="{00000000-0010-0000-0A00-000001000000}" name="Task Name" dataDxfId="204"/>
    <tableColumn id="6" xr3:uid="{00000000-0010-0000-0A00-000006000000}" name="Resources" dataDxfId="203"/>
    <tableColumn id="2" xr3:uid="{00000000-0010-0000-0A00-000002000000}" name="Duration" dataDxfId="202"/>
    <tableColumn id="3" xr3:uid="{00000000-0010-0000-0A00-000003000000}" name="Start" dataDxfId="201"/>
    <tableColumn id="4" xr3:uid="{00000000-0010-0000-0A00-000004000000}" name="Finish" dataDxfId="200"/>
    <tableColumn id="5" xr3:uid="{00000000-0010-0000-0A00-000005000000}" name="% Work Complete" dataDxfId="199"/>
  </tableColumns>
  <tableStyleInfo name="TableStyleMedium1"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00000000-000C-0000-FFFF-FFFF0B000000}" name="Table8234678101112131415161719202122232425262728293031323334" displayName="Table8234678101112131415161719202122232425262728293031323334" ref="A28:F54" totalsRowShown="0" headerRowDxfId="194" dataDxfId="193">
  <autoFilter ref="A28:F54" xr:uid="{00000000-0009-0000-0100-000021000000}"/>
  <tableColumns count="6">
    <tableColumn id="1" xr3:uid="{00000000-0010-0000-0B00-000001000000}" name="Task Name" dataDxfId="192"/>
    <tableColumn id="6" xr3:uid="{00000000-0010-0000-0B00-000006000000}" name="Resources" dataDxfId="191"/>
    <tableColumn id="2" xr3:uid="{00000000-0010-0000-0B00-000002000000}" name="Duration" dataDxfId="190"/>
    <tableColumn id="3" xr3:uid="{00000000-0010-0000-0B00-000003000000}" name="Start" dataDxfId="189"/>
    <tableColumn id="4" xr3:uid="{00000000-0010-0000-0B00-000004000000}" name="Finish" dataDxfId="188"/>
    <tableColumn id="5" xr3:uid="{00000000-0010-0000-0B00-000005000000}" name="% Work Complete" dataDxfId="187"/>
  </tableColumns>
  <tableStyleInfo name="TableStyleMedium1"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00000000-000C-0000-FFFF-FFFF0C000000}" name="Table8234678101112131415161719202122232425262728" displayName="Table8234678101112131415161719202122232425262728" ref="A28:F75" totalsRowShown="0" headerRowDxfId="181" dataDxfId="180">
  <autoFilter ref="A28:F75" xr:uid="{00000000-0009-0000-0100-00001B000000}"/>
  <tableColumns count="6">
    <tableColumn id="1" xr3:uid="{00000000-0010-0000-0C00-000001000000}" name="Task Name" dataDxfId="179"/>
    <tableColumn id="6" xr3:uid="{00000000-0010-0000-0C00-000006000000}" name="Resources" dataDxfId="178"/>
    <tableColumn id="2" xr3:uid="{00000000-0010-0000-0C00-000002000000}" name="Duration" dataDxfId="177"/>
    <tableColumn id="3" xr3:uid="{00000000-0010-0000-0C00-000003000000}" name="Start" dataDxfId="176"/>
    <tableColumn id="4" xr3:uid="{00000000-0010-0000-0C00-000004000000}" name="Finish" dataDxfId="175"/>
    <tableColumn id="5" xr3:uid="{00000000-0010-0000-0C00-000005000000}" name="% Work Complete" dataDxfId="174"/>
  </tableColumns>
  <tableStyleInfo name="TableStyleMedium1"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00000000-000C-0000-FFFF-FFFF0D000000}" name="Table823467810111213141516171920212223242526272829" displayName="Table823467810111213141516171920212223242526272829" ref="A28:F87" totalsRowShown="0" headerRowDxfId="163" dataDxfId="162">
  <autoFilter ref="A28:F87" xr:uid="{00000000-0009-0000-0100-00001C000000}"/>
  <tableColumns count="6">
    <tableColumn id="1" xr3:uid="{00000000-0010-0000-0D00-000001000000}" name="Task Name" dataDxfId="161"/>
    <tableColumn id="6" xr3:uid="{00000000-0010-0000-0D00-000006000000}" name="Resources" dataDxfId="160"/>
    <tableColumn id="2" xr3:uid="{00000000-0010-0000-0D00-000002000000}" name="Duration" dataDxfId="159"/>
    <tableColumn id="3" xr3:uid="{00000000-0010-0000-0D00-000003000000}" name="Start" dataDxfId="158"/>
    <tableColumn id="4" xr3:uid="{00000000-0010-0000-0D00-000004000000}" name="Finish" dataDxfId="157"/>
    <tableColumn id="5" xr3:uid="{00000000-0010-0000-0D00-000005000000}" name="% Work Complete" dataDxfId="156"/>
  </tableColumns>
  <tableStyleInfo name="TableStyleMedium1"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E000000}" name="Table82346781011" displayName="Table82346781011" ref="A30:F42" totalsRowShown="0" headerRowDxfId="150" dataDxfId="149">
  <autoFilter ref="A30:F42" xr:uid="{00000000-0009-0000-0100-00000A000000}"/>
  <tableColumns count="6">
    <tableColumn id="1" xr3:uid="{00000000-0010-0000-0E00-000001000000}" name="Task Name" dataDxfId="148"/>
    <tableColumn id="6" xr3:uid="{00000000-0010-0000-0E00-000006000000}" name="Resources" dataDxfId="147"/>
    <tableColumn id="2" xr3:uid="{00000000-0010-0000-0E00-000002000000}" name="Duration" dataDxfId="146"/>
    <tableColumn id="3" xr3:uid="{00000000-0010-0000-0E00-000003000000}" name="Start" dataDxfId="145"/>
    <tableColumn id="4" xr3:uid="{00000000-0010-0000-0E00-000004000000}" name="Finish" dataDxfId="144"/>
    <tableColumn id="5" xr3:uid="{00000000-0010-0000-0E00-000005000000}" name="% Work Complete" dataDxfId="143"/>
  </tableColumns>
  <tableStyleInfo name="TableStyleMedium1"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F000000}" name="Table82" displayName="Table82" ref="A33:F64" totalsRowShown="0" headerRowDxfId="137" dataDxfId="136">
  <autoFilter ref="A33:F64" xr:uid="{00000000-0009-0000-0100-000001000000}"/>
  <tableColumns count="6">
    <tableColumn id="1" xr3:uid="{00000000-0010-0000-0F00-000001000000}" name="Task Name" dataDxfId="135"/>
    <tableColumn id="6" xr3:uid="{00000000-0010-0000-0F00-000006000000}" name="Resources" dataDxfId="134"/>
    <tableColumn id="2" xr3:uid="{00000000-0010-0000-0F00-000002000000}" name="Duration" dataDxfId="133"/>
    <tableColumn id="3" xr3:uid="{00000000-0010-0000-0F00-000003000000}" name="Start" dataDxfId="132"/>
    <tableColumn id="4" xr3:uid="{00000000-0010-0000-0F00-000004000000}" name="Finish" dataDxfId="131"/>
    <tableColumn id="5" xr3:uid="{00000000-0010-0000-0F00-000005000000}" name="% Work Complete" dataDxfId="130"/>
  </tableColumns>
  <tableStyleInfo name="TableStyleMedium1"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10000000}" name="Table8234678" displayName="Table8234678" ref="A28:F63" totalsRowShown="0" headerRowDxfId="124" dataDxfId="123">
  <autoFilter ref="A28:F63" xr:uid="{00000000-0009-0000-0100-000007000000}"/>
  <tableColumns count="6">
    <tableColumn id="1" xr3:uid="{00000000-0010-0000-1000-000001000000}" name="Task Name" dataDxfId="122"/>
    <tableColumn id="6" xr3:uid="{00000000-0010-0000-1000-000006000000}" name="Resources" dataDxfId="121"/>
    <tableColumn id="2" xr3:uid="{00000000-0010-0000-1000-000002000000}" name="Duration" dataDxfId="120"/>
    <tableColumn id="3" xr3:uid="{00000000-0010-0000-1000-000003000000}" name="Start" dataDxfId="119"/>
    <tableColumn id="4" xr3:uid="{00000000-0010-0000-1000-000004000000}" name="Finish" dataDxfId="118"/>
    <tableColumn id="5" xr3:uid="{00000000-0010-0000-1000-000005000000}" name="% Work Complete" dataDxfId="117"/>
  </tableColumns>
  <tableStyleInfo name="TableStyleMedium1"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11000000}" name="Table823467810" displayName="Table823467810" ref="A28:F69" totalsRowShown="0" headerRowDxfId="111" dataDxfId="110">
  <autoFilter ref="A28:F69" xr:uid="{00000000-0009-0000-0100-000009000000}"/>
  <tableColumns count="6">
    <tableColumn id="1" xr3:uid="{00000000-0010-0000-1100-000001000000}" name="Task Name" dataDxfId="109"/>
    <tableColumn id="6" xr3:uid="{00000000-0010-0000-1100-000006000000}" name="Resources" dataDxfId="108"/>
    <tableColumn id="2" xr3:uid="{00000000-0010-0000-1100-000002000000}" name="Duration" dataDxfId="107"/>
    <tableColumn id="3" xr3:uid="{00000000-0010-0000-1100-000003000000}" name="Start" dataDxfId="106"/>
    <tableColumn id="4" xr3:uid="{00000000-0010-0000-1100-000004000000}" name="Finish" dataDxfId="105"/>
    <tableColumn id="5" xr3:uid="{00000000-0010-0000-1100-000005000000}" name="% Work Complete" dataDxfId="104"/>
  </tableColumns>
  <tableStyleInfo name="TableStyleMedium1"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12000000}" name="Table8234678101112131415161719" displayName="Table8234678101112131415161719" ref="A28:F79" totalsRowShown="0" headerRowDxfId="98" dataDxfId="97">
  <autoFilter ref="A28:F79" xr:uid="{00000000-0009-0000-0100-000012000000}"/>
  <tableColumns count="6">
    <tableColumn id="1" xr3:uid="{00000000-0010-0000-1200-000001000000}" name="Task Name" dataDxfId="96"/>
    <tableColumn id="6" xr3:uid="{00000000-0010-0000-1200-000006000000}" name="Resources" dataDxfId="95"/>
    <tableColumn id="2" xr3:uid="{00000000-0010-0000-1200-000002000000}" name="Duration" dataDxfId="94"/>
    <tableColumn id="3" xr3:uid="{00000000-0010-0000-1200-000003000000}" name="Start" dataDxfId="93"/>
    <tableColumn id="4" xr3:uid="{00000000-0010-0000-1200-000004000000}" name="Finish" dataDxfId="92"/>
    <tableColumn id="5" xr3:uid="{00000000-0010-0000-1200-000005000000}" name="% Work Complete" dataDxfId="91"/>
  </tableColumns>
  <tableStyleInfo name="TableStyleMedium1"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0000000-000C-0000-FFFF-FFFF13000000}" name="Table823467810111213141516171920" displayName="Table823467810111213141516171920" ref="A28:F87" totalsRowShown="0" headerRowDxfId="85" dataDxfId="84">
  <autoFilter ref="A28:F87" xr:uid="{00000000-0009-0000-0100-000013000000}"/>
  <tableColumns count="6">
    <tableColumn id="1" xr3:uid="{00000000-0010-0000-1300-000001000000}" name="Task Name" dataDxfId="83"/>
    <tableColumn id="6" xr3:uid="{00000000-0010-0000-1300-000006000000}" name="Resources" dataDxfId="82"/>
    <tableColumn id="2" xr3:uid="{00000000-0010-0000-1300-000002000000}" name="Duration" dataDxfId="81"/>
    <tableColumn id="3" xr3:uid="{00000000-0010-0000-1300-000003000000}" name="Start" dataDxfId="80"/>
    <tableColumn id="4" xr3:uid="{00000000-0010-0000-1300-000004000000}" name="Finish" dataDxfId="79"/>
    <tableColumn id="5" xr3:uid="{00000000-0010-0000-1300-000005000000}" name="% Work Complete" dataDxfId="78"/>
  </tableColumns>
  <tableStyleInfo name="TableStyleMedium1"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14000000}" name="Table82346781011121314151617192021" displayName="Table82346781011121314151617192021" ref="A29:F79" totalsRowShown="0" headerRowDxfId="72" dataDxfId="71">
  <autoFilter ref="A29:F79" xr:uid="{00000000-0009-0000-0100-000014000000}"/>
  <tableColumns count="6">
    <tableColumn id="1" xr3:uid="{00000000-0010-0000-1400-000001000000}" name="Task Name" dataDxfId="70"/>
    <tableColumn id="6" xr3:uid="{00000000-0010-0000-1400-000006000000}" name="Resources" dataDxfId="69"/>
    <tableColumn id="2" xr3:uid="{00000000-0010-0000-1400-000002000000}" name="Duration" dataDxfId="68"/>
    <tableColumn id="3" xr3:uid="{00000000-0010-0000-1400-000003000000}" name="Start" dataDxfId="67"/>
    <tableColumn id="4" xr3:uid="{00000000-0010-0000-1400-000004000000}" name="Finish" dataDxfId="66"/>
    <tableColumn id="5" xr3:uid="{00000000-0010-0000-1400-000005000000}" name="% Work Complete" dataDxfId="65"/>
  </tableColumns>
  <tableStyleInfo name="TableStyleMedium1"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00000000-000C-0000-FFFF-FFFF15000000}" name="Table8234678101112131415161719202122" displayName="Table8234678101112131415161719202122" ref="A29:F77" totalsRowShown="0" headerRowDxfId="59" dataDxfId="58">
  <autoFilter ref="A29:F77" xr:uid="{00000000-0009-0000-0100-000015000000}"/>
  <tableColumns count="6">
    <tableColumn id="1" xr3:uid="{00000000-0010-0000-1500-000001000000}" name="Task Name" dataDxfId="57"/>
    <tableColumn id="6" xr3:uid="{00000000-0010-0000-1500-000006000000}" name="Resources" dataDxfId="56"/>
    <tableColumn id="2" xr3:uid="{00000000-0010-0000-1500-000002000000}" name="Duration" dataDxfId="55"/>
    <tableColumn id="3" xr3:uid="{00000000-0010-0000-1500-000003000000}" name="Start" dataDxfId="54"/>
    <tableColumn id="4" xr3:uid="{00000000-0010-0000-1500-000004000000}" name="Finish" dataDxfId="53"/>
    <tableColumn id="5" xr3:uid="{00000000-0010-0000-1500-000005000000}" name="% Work Complete" dataDxfId="52"/>
  </tableColumns>
  <tableStyleInfo name="TableStyleMedium1"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16000000}" name="Table823467" displayName="Table823467" ref="A29:F64" totalsRowShown="0" headerRowDxfId="46" dataDxfId="45">
  <autoFilter ref="A29:F64" xr:uid="{00000000-0009-0000-0100-000006000000}"/>
  <tableColumns count="6">
    <tableColumn id="1" xr3:uid="{00000000-0010-0000-1600-000001000000}" name="Task Name" dataDxfId="44"/>
    <tableColumn id="6" xr3:uid="{00000000-0010-0000-1600-000006000000}" name="Resources" dataDxfId="43"/>
    <tableColumn id="2" xr3:uid="{00000000-0010-0000-1600-000002000000}" name="Duration" dataDxfId="42"/>
    <tableColumn id="3" xr3:uid="{00000000-0010-0000-1600-000003000000}" name="Start" dataDxfId="41"/>
    <tableColumn id="4" xr3:uid="{00000000-0010-0000-1600-000004000000}" name="Finish" dataDxfId="40"/>
    <tableColumn id="5" xr3:uid="{00000000-0010-0000-1600-000005000000}" name="% Work Complete" dataDxfId="39"/>
  </tableColumns>
  <tableStyleInfo name="TableStyleMedium1"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00000000-000C-0000-FFFF-FFFF17000000}" name="Table8234678101112131415161719202122232425262728293031" displayName="Table8234678101112131415161719202122232425262728293031" ref="A28:F62" totalsRowShown="0" headerRowDxfId="33" dataDxfId="32">
  <autoFilter ref="A28:F62" xr:uid="{00000000-0009-0000-0100-00001E000000}"/>
  <tableColumns count="6">
    <tableColumn id="1" xr3:uid="{00000000-0010-0000-1700-000001000000}" name="Task Name" dataDxfId="31"/>
    <tableColumn id="6" xr3:uid="{00000000-0010-0000-1700-000006000000}" name="Resources" dataDxfId="30"/>
    <tableColumn id="2" xr3:uid="{00000000-0010-0000-1700-000002000000}" name="Duration" dataDxfId="29"/>
    <tableColumn id="3" xr3:uid="{00000000-0010-0000-1700-000003000000}" name="Start" dataDxfId="28"/>
    <tableColumn id="4" xr3:uid="{00000000-0010-0000-1700-000004000000}" name="Finish" dataDxfId="27"/>
    <tableColumn id="5" xr3:uid="{00000000-0010-0000-1700-000005000000}" name="% Work Complete" dataDxfId="26"/>
  </tableColumns>
  <tableStyleInfo name="TableStyleMedium1"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00000000-000C-0000-FFFF-FFFF18000000}" name="Table823467810111213141516171920212223242526272829303132333435" displayName="Table823467810111213141516171920212223242526272829303132333435" ref="A28:F44" totalsRowShown="0" headerRowDxfId="20" dataDxfId="19">
  <autoFilter ref="A28:F44" xr:uid="{00000000-0009-0000-0100-000022000000}"/>
  <tableColumns count="6">
    <tableColumn id="1" xr3:uid="{00000000-0010-0000-1800-000001000000}" name="Task Name" dataDxfId="18"/>
    <tableColumn id="6" xr3:uid="{00000000-0010-0000-1800-000006000000}" name="Resources" dataDxfId="17"/>
    <tableColumn id="2" xr3:uid="{00000000-0010-0000-1800-000002000000}" name="Duration" dataDxfId="16"/>
    <tableColumn id="3" xr3:uid="{00000000-0010-0000-1800-000003000000}" name="Start" dataDxfId="15"/>
    <tableColumn id="4" xr3:uid="{00000000-0010-0000-1800-000004000000}" name="Finish" dataDxfId="14"/>
    <tableColumn id="5" xr3:uid="{00000000-0010-0000-1800-000005000000}" name="% Work Complete" dataDxfId="13"/>
  </tableColumns>
  <tableStyleInfo name="TableStyleMedium1"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00000000-000C-0000-FFFF-FFFF19000000}" name="Table82346781011121314151617192021222324252627282930313233343536" displayName="Table82346781011121314151617192021222324252627282930313233343536" ref="A28:F56" totalsRowShown="0" headerRowDxfId="7" dataDxfId="6">
  <autoFilter ref="A28:F56" xr:uid="{00000000-0009-0000-0100-000023000000}"/>
  <tableColumns count="6">
    <tableColumn id="1" xr3:uid="{00000000-0010-0000-1900-000001000000}" name="Task Name" dataDxfId="5"/>
    <tableColumn id="6" xr3:uid="{00000000-0010-0000-1900-000006000000}" name="Resources" dataDxfId="4"/>
    <tableColumn id="2" xr3:uid="{00000000-0010-0000-1900-000002000000}" name="Duration" dataDxfId="3"/>
    <tableColumn id="3" xr3:uid="{00000000-0010-0000-1900-000003000000}" name="Start" dataDxfId="2"/>
    <tableColumn id="4" xr3:uid="{00000000-0010-0000-1900-000004000000}" name="Finish" dataDxfId="1"/>
    <tableColumn id="5" xr3:uid="{00000000-0010-0000-1900-000005000000}" name="% Work Complete" dataDxfId="0"/>
  </tableColumns>
  <tableStyleInfo name="TableStyleMedium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3" Type="http://schemas.openxmlformats.org/officeDocument/2006/relationships/table" Target="../tables/table6.xml"/><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3" Type="http://schemas.openxmlformats.org/officeDocument/2006/relationships/table" Target="../tables/table8.xml"/><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3" Type="http://schemas.openxmlformats.org/officeDocument/2006/relationships/table" Target="../tables/table9.xml"/><Relationship Id="rId2" Type="http://schemas.openxmlformats.org/officeDocument/2006/relationships/drawing" Target="../drawings/drawing13.xml"/><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3" Type="http://schemas.openxmlformats.org/officeDocument/2006/relationships/table" Target="../tables/table10.xml"/><Relationship Id="rId2" Type="http://schemas.openxmlformats.org/officeDocument/2006/relationships/drawing" Target="../drawings/drawing14.xml"/><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3" Type="http://schemas.openxmlformats.org/officeDocument/2006/relationships/table" Target="../tables/table11.xml"/><Relationship Id="rId2" Type="http://schemas.openxmlformats.org/officeDocument/2006/relationships/drawing" Target="../drawings/drawing15.xml"/><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3" Type="http://schemas.openxmlformats.org/officeDocument/2006/relationships/table" Target="../tables/table12.xml"/><Relationship Id="rId2" Type="http://schemas.openxmlformats.org/officeDocument/2006/relationships/drawing" Target="../drawings/drawing16.xml"/><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3" Type="http://schemas.openxmlformats.org/officeDocument/2006/relationships/table" Target="../tables/table13.xml"/><Relationship Id="rId2" Type="http://schemas.openxmlformats.org/officeDocument/2006/relationships/drawing" Target="../drawings/drawing17.xml"/><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3" Type="http://schemas.openxmlformats.org/officeDocument/2006/relationships/table" Target="../tables/table14.xml"/><Relationship Id="rId2" Type="http://schemas.openxmlformats.org/officeDocument/2006/relationships/drawing" Target="../drawings/drawing18.xml"/><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3" Type="http://schemas.openxmlformats.org/officeDocument/2006/relationships/table" Target="../tables/table15.xml"/><Relationship Id="rId2" Type="http://schemas.openxmlformats.org/officeDocument/2006/relationships/drawing" Target="../drawings/drawing19.xml"/><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3" Type="http://schemas.openxmlformats.org/officeDocument/2006/relationships/table" Target="../tables/table16.xml"/><Relationship Id="rId2" Type="http://schemas.openxmlformats.org/officeDocument/2006/relationships/drawing" Target="../drawings/drawing20.xml"/><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3" Type="http://schemas.openxmlformats.org/officeDocument/2006/relationships/table" Target="../tables/table17.xml"/><Relationship Id="rId2" Type="http://schemas.openxmlformats.org/officeDocument/2006/relationships/drawing" Target="../drawings/drawing21.xml"/><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3" Type="http://schemas.openxmlformats.org/officeDocument/2006/relationships/table" Target="../tables/table18.xml"/><Relationship Id="rId2" Type="http://schemas.openxmlformats.org/officeDocument/2006/relationships/drawing" Target="../drawings/drawing22.xml"/><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3" Type="http://schemas.openxmlformats.org/officeDocument/2006/relationships/table" Target="../tables/table19.xml"/><Relationship Id="rId2" Type="http://schemas.openxmlformats.org/officeDocument/2006/relationships/drawing" Target="../drawings/drawing23.xml"/><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3" Type="http://schemas.openxmlformats.org/officeDocument/2006/relationships/table" Target="../tables/table20.xml"/><Relationship Id="rId2" Type="http://schemas.openxmlformats.org/officeDocument/2006/relationships/drawing" Target="../drawings/drawing24.xml"/><Relationship Id="rId1" Type="http://schemas.openxmlformats.org/officeDocument/2006/relationships/printerSettings" Target="../printerSettings/printerSettings22.bin"/></Relationships>
</file>

<file path=xl/worksheets/_rels/sheet25.xml.rels><?xml version="1.0" encoding="UTF-8" standalone="yes"?>
<Relationships xmlns="http://schemas.openxmlformats.org/package/2006/relationships"><Relationship Id="rId3" Type="http://schemas.openxmlformats.org/officeDocument/2006/relationships/table" Target="../tables/table21.xml"/><Relationship Id="rId2" Type="http://schemas.openxmlformats.org/officeDocument/2006/relationships/drawing" Target="../drawings/drawing25.xml"/><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3" Type="http://schemas.openxmlformats.org/officeDocument/2006/relationships/table" Target="../tables/table22.xml"/><Relationship Id="rId2" Type="http://schemas.openxmlformats.org/officeDocument/2006/relationships/drawing" Target="../drawings/drawing26.xml"/><Relationship Id="rId1" Type="http://schemas.openxmlformats.org/officeDocument/2006/relationships/printerSettings" Target="../printerSettings/printerSettings24.bin"/></Relationships>
</file>

<file path=xl/worksheets/_rels/sheet27.xml.rels><?xml version="1.0" encoding="UTF-8" standalone="yes"?>
<Relationships xmlns="http://schemas.openxmlformats.org/package/2006/relationships"><Relationship Id="rId3" Type="http://schemas.openxmlformats.org/officeDocument/2006/relationships/table" Target="../tables/table23.xml"/><Relationship Id="rId2" Type="http://schemas.openxmlformats.org/officeDocument/2006/relationships/drawing" Target="../drawings/drawing27.xml"/><Relationship Id="rId1" Type="http://schemas.openxmlformats.org/officeDocument/2006/relationships/printerSettings" Target="../printerSettings/printerSettings25.bin"/></Relationships>
</file>

<file path=xl/worksheets/_rels/sheet28.xml.rels><?xml version="1.0" encoding="UTF-8" standalone="yes"?>
<Relationships xmlns="http://schemas.openxmlformats.org/package/2006/relationships"><Relationship Id="rId3" Type="http://schemas.openxmlformats.org/officeDocument/2006/relationships/table" Target="../tables/table24.xml"/><Relationship Id="rId2" Type="http://schemas.openxmlformats.org/officeDocument/2006/relationships/drawing" Target="../drawings/drawing28.xml"/><Relationship Id="rId1" Type="http://schemas.openxmlformats.org/officeDocument/2006/relationships/printerSettings" Target="../printerSettings/printerSettings26.bin"/></Relationships>
</file>

<file path=xl/worksheets/_rels/sheet29.xml.rels><?xml version="1.0" encoding="UTF-8" standalone="yes"?>
<Relationships xmlns="http://schemas.openxmlformats.org/package/2006/relationships"><Relationship Id="rId3" Type="http://schemas.openxmlformats.org/officeDocument/2006/relationships/table" Target="../tables/table25.xml"/><Relationship Id="rId2" Type="http://schemas.openxmlformats.org/officeDocument/2006/relationships/drawing" Target="../drawings/drawing29.xml"/><Relationship Id="rId1" Type="http://schemas.openxmlformats.org/officeDocument/2006/relationships/printerSettings" Target="../printerSettings/printerSettings27.bin"/></Relationships>
</file>

<file path=xl/worksheets/_rels/sheet30.xml.rels><?xml version="1.0" encoding="UTF-8" standalone="yes"?>
<Relationships xmlns="http://schemas.openxmlformats.org/package/2006/relationships"><Relationship Id="rId3" Type="http://schemas.openxmlformats.org/officeDocument/2006/relationships/table" Target="../tables/table26.xml"/><Relationship Id="rId2" Type="http://schemas.openxmlformats.org/officeDocument/2006/relationships/drawing" Target="../drawings/drawing30.xml"/><Relationship Id="rId1" Type="http://schemas.openxmlformats.org/officeDocument/2006/relationships/printerSettings" Target="../printerSettings/printerSettings28.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79"/>
  <sheetViews>
    <sheetView tabSelected="1" zoomScale="80" zoomScaleNormal="80" workbookViewId="0">
      <selection activeCell="B36" sqref="B36"/>
    </sheetView>
  </sheetViews>
  <sheetFormatPr baseColWidth="10" defaultColWidth="9.1640625" defaultRowHeight="14"/>
  <cols>
    <col min="1" max="1" width="18" style="1" customWidth="1"/>
    <col min="2" max="2" width="42" style="116" customWidth="1"/>
    <col min="3" max="3" width="19.33203125" style="1" customWidth="1"/>
    <col min="4" max="4" width="14.5" style="1" customWidth="1"/>
    <col min="5" max="5" width="12.5" style="1" customWidth="1"/>
    <col min="6" max="6" width="14.5" style="1" customWidth="1"/>
    <col min="7" max="7" width="13.1640625" style="1" customWidth="1"/>
    <col min="8" max="8" width="10.33203125" style="1" customWidth="1"/>
    <col min="9" max="9" width="12.5" style="1" customWidth="1"/>
    <col min="10" max="10" width="16.6640625" style="1" customWidth="1"/>
    <col min="11" max="11" width="10.1640625" style="1" bestFit="1" customWidth="1"/>
    <col min="12" max="16" width="9.1640625" style="1"/>
    <col min="17" max="17" width="11.5" style="1" customWidth="1"/>
    <col min="18" max="18" width="12.5" style="1" customWidth="1"/>
    <col min="19" max="19" width="12" style="1" customWidth="1"/>
    <col min="20" max="20" width="12.1640625" style="1" customWidth="1"/>
    <col min="21" max="16384" width="9.1640625" style="1"/>
  </cols>
  <sheetData>
    <row r="1" spans="1:16" ht="31" thickBot="1">
      <c r="A1" s="252" t="s">
        <v>20</v>
      </c>
      <c r="B1" s="253"/>
      <c r="C1" s="253"/>
      <c r="D1" s="253"/>
      <c r="E1" s="253"/>
      <c r="F1" s="253"/>
      <c r="G1" s="253"/>
      <c r="H1" s="253"/>
      <c r="I1" s="253"/>
      <c r="J1" s="253"/>
      <c r="K1" s="253"/>
      <c r="L1" s="253"/>
      <c r="M1" s="253"/>
      <c r="N1" s="254"/>
      <c r="P1" s="80"/>
    </row>
    <row r="2" spans="1:16" ht="26" thickBot="1">
      <c r="A2" s="255" t="s">
        <v>621</v>
      </c>
      <c r="B2" s="256"/>
      <c r="C2" s="256"/>
      <c r="D2" s="256"/>
      <c r="E2" s="256"/>
      <c r="F2" s="256"/>
      <c r="G2" s="256"/>
      <c r="H2" s="256"/>
      <c r="I2" s="256"/>
      <c r="J2" s="256"/>
      <c r="K2" s="256"/>
      <c r="L2" s="256"/>
      <c r="M2" s="256"/>
      <c r="N2" s="257"/>
      <c r="P2" s="81"/>
    </row>
    <row r="3" spans="1:16" ht="24" thickBot="1">
      <c r="A3" s="258" t="s">
        <v>88</v>
      </c>
      <c r="B3" s="259"/>
      <c r="C3" s="259"/>
      <c r="D3" s="259"/>
      <c r="E3" s="259"/>
      <c r="F3" s="259"/>
      <c r="G3" s="259"/>
      <c r="H3" s="259"/>
      <c r="I3" s="259"/>
      <c r="J3" s="259"/>
      <c r="K3" s="259"/>
      <c r="L3" s="259"/>
      <c r="M3" s="259"/>
      <c r="N3" s="260"/>
      <c r="P3" s="81"/>
    </row>
    <row r="4" spans="1:16" ht="16" thickBot="1">
      <c r="A4" s="3" t="s">
        <v>27</v>
      </c>
      <c r="B4" s="3" t="s">
        <v>11</v>
      </c>
      <c r="C4" s="3" t="s">
        <v>64</v>
      </c>
      <c r="D4" s="3" t="s">
        <v>28</v>
      </c>
      <c r="E4" s="3" t="s">
        <v>91</v>
      </c>
      <c r="F4" s="3" t="s">
        <v>101</v>
      </c>
      <c r="G4" s="3" t="s">
        <v>21</v>
      </c>
      <c r="H4" s="3" t="s">
        <v>1</v>
      </c>
      <c r="I4" s="193" t="s">
        <v>0</v>
      </c>
      <c r="J4" s="261" t="s">
        <v>89</v>
      </c>
      <c r="K4" s="246"/>
      <c r="L4" s="246"/>
      <c r="M4" s="246"/>
      <c r="N4" s="247"/>
      <c r="P4" s="81"/>
    </row>
    <row r="5" spans="1:16" ht="15">
      <c r="A5" s="190" t="s">
        <v>24</v>
      </c>
      <c r="B5" s="112" t="s">
        <v>31</v>
      </c>
      <c r="C5" s="23" t="s">
        <v>77</v>
      </c>
      <c r="D5" s="23" t="s">
        <v>10</v>
      </c>
      <c r="E5" s="20" t="str">
        <f>'HR-Project Team Goals'!B7</f>
        <v>Target</v>
      </c>
      <c r="F5" s="20" t="str">
        <f>+'HR-Project Team Goals'!B11</f>
        <v>Meets</v>
      </c>
      <c r="G5" s="21">
        <f>+'HR-Project Team Goals'!B10</f>
        <v>42308</v>
      </c>
      <c r="H5" s="27">
        <f t="shared" ref="H5:H16" ca="1" si="0">G5-(TODAY())</f>
        <v>-1254</v>
      </c>
      <c r="I5" s="210">
        <f>+'HR-Project Team Goals'!B9</f>
        <v>0.3</v>
      </c>
      <c r="J5" s="2"/>
      <c r="K5" s="2"/>
      <c r="L5" s="2"/>
      <c r="M5" s="2"/>
      <c r="N5" s="5"/>
      <c r="P5" s="81"/>
    </row>
    <row r="6" spans="1:16">
      <c r="A6" s="190" t="s">
        <v>24</v>
      </c>
      <c r="B6" s="112" t="s">
        <v>30</v>
      </c>
      <c r="C6" s="23" t="s">
        <v>57</v>
      </c>
      <c r="D6" s="23" t="s">
        <v>10</v>
      </c>
      <c r="E6" s="20" t="str">
        <f>'HR-Career Pathing'!B7</f>
        <v>Target</v>
      </c>
      <c r="F6" s="20" t="str">
        <f>+'HR-Career Pathing'!B11</f>
        <v>Meets</v>
      </c>
      <c r="G6" s="21">
        <f>+'HR-Career Pathing'!B10</f>
        <v>42308</v>
      </c>
      <c r="H6" s="27">
        <f t="shared" ca="1" si="0"/>
        <v>-1254</v>
      </c>
      <c r="I6" s="210">
        <f>+'HR-Career Pathing'!B9</f>
        <v>0.6</v>
      </c>
      <c r="J6" s="2"/>
      <c r="K6" s="2"/>
      <c r="L6" s="2"/>
      <c r="M6" s="2"/>
      <c r="N6" s="5"/>
    </row>
    <row r="7" spans="1:16">
      <c r="A7" s="190" t="s">
        <v>24</v>
      </c>
      <c r="B7" s="112" t="s">
        <v>32</v>
      </c>
      <c r="C7" s="23" t="s">
        <v>77</v>
      </c>
      <c r="D7" s="23" t="s">
        <v>10</v>
      </c>
      <c r="E7" s="20" t="str">
        <f>'HR-Officer Criteria'!B7</f>
        <v>Target</v>
      </c>
      <c r="F7" s="20" t="str">
        <f>+'HR-Officer Criteria'!B11</f>
        <v>Meets</v>
      </c>
      <c r="G7" s="21">
        <f>+'HR-Officer Criteria'!B10</f>
        <v>42308</v>
      </c>
      <c r="H7" s="27">
        <f t="shared" ca="1" si="0"/>
        <v>-1254</v>
      </c>
      <c r="I7" s="210">
        <f>+'HR-Officer Criteria'!B9</f>
        <v>0.1</v>
      </c>
      <c r="J7" s="2"/>
      <c r="K7" s="2"/>
      <c r="L7" s="2"/>
      <c r="M7" s="2"/>
      <c r="N7" s="5"/>
    </row>
    <row r="8" spans="1:16">
      <c r="A8" s="190" t="s">
        <v>24</v>
      </c>
      <c r="B8" s="112" t="s">
        <v>33</v>
      </c>
      <c r="C8" s="23" t="s">
        <v>57</v>
      </c>
      <c r="D8" s="23" t="s">
        <v>10</v>
      </c>
      <c r="E8" s="20" t="str">
        <f>'HR-Recognition Award Program'!B7</f>
        <v>Target</v>
      </c>
      <c r="F8" s="20" t="str">
        <f>+'HR-Recognition Award Program'!B11</f>
        <v>Meets</v>
      </c>
      <c r="G8" s="21">
        <f>+'HR-Recognition Award Program'!B10</f>
        <v>42308</v>
      </c>
      <c r="H8" s="27">
        <f t="shared" ca="1" si="0"/>
        <v>-1254</v>
      </c>
      <c r="I8" s="210">
        <f>+'HR-Recognition Award Program'!B9</f>
        <v>0.5</v>
      </c>
      <c r="J8" s="2"/>
      <c r="K8" s="2"/>
      <c r="L8" s="2"/>
      <c r="M8" s="2"/>
      <c r="N8" s="5"/>
    </row>
    <row r="9" spans="1:16">
      <c r="A9" s="190" t="s">
        <v>24</v>
      </c>
      <c r="B9" s="112" t="s">
        <v>34</v>
      </c>
      <c r="C9" s="23" t="s">
        <v>57</v>
      </c>
      <c r="D9" s="23" t="s">
        <v>10</v>
      </c>
      <c r="E9" s="20" t="str">
        <f>'HR-Continuing Prof Education'!B7</f>
        <v>Target</v>
      </c>
      <c r="F9" s="20" t="str">
        <f>+'HR-Continuing Prof Education'!B11</f>
        <v>Meets</v>
      </c>
      <c r="G9" s="21">
        <f>+'HR-Continuing Prof Education'!B10</f>
        <v>42308</v>
      </c>
      <c r="H9" s="27">
        <f t="shared" ca="1" si="0"/>
        <v>-1254</v>
      </c>
      <c r="I9" s="210">
        <f>+'HR-Continuing Prof Education'!B9</f>
        <v>0.4</v>
      </c>
      <c r="J9" s="2"/>
      <c r="K9" s="2"/>
      <c r="L9" s="2"/>
      <c r="M9" s="2"/>
      <c r="N9" s="5"/>
    </row>
    <row r="10" spans="1:16">
      <c r="A10" s="190" t="s">
        <v>24</v>
      </c>
      <c r="B10" s="112" t="s">
        <v>39</v>
      </c>
      <c r="C10" s="23" t="s">
        <v>56</v>
      </c>
      <c r="D10" s="23" t="s">
        <v>10</v>
      </c>
      <c r="E10" s="20" t="str">
        <f>'HR-Employee Wellness'!B7</f>
        <v>Target</v>
      </c>
      <c r="F10" s="20" t="str">
        <f>+'HR-Employee Wellness'!B11</f>
        <v>Meets</v>
      </c>
      <c r="G10" s="21">
        <f>+'HR-Employee Wellness'!B10</f>
        <v>42370</v>
      </c>
      <c r="H10" s="27">
        <f t="shared" ca="1" si="0"/>
        <v>-1192</v>
      </c>
      <c r="I10" s="210">
        <f>+'HR-Employee Wellness'!B9</f>
        <v>0</v>
      </c>
      <c r="J10" s="2"/>
      <c r="K10" s="2"/>
      <c r="L10" s="2"/>
      <c r="M10" s="2"/>
      <c r="N10" s="5"/>
    </row>
    <row r="11" spans="1:16">
      <c r="A11" s="190" t="s">
        <v>3</v>
      </c>
      <c r="B11" s="112" t="s">
        <v>95</v>
      </c>
      <c r="C11" s="23" t="s">
        <v>17</v>
      </c>
      <c r="D11" s="23" t="s">
        <v>10</v>
      </c>
      <c r="E11" s="20" t="str">
        <f>'FS-Real Estate Program'!B7</f>
        <v>Target</v>
      </c>
      <c r="F11" s="20" t="str">
        <f>+'FS-Real Estate Program'!B11</f>
        <v>Meets</v>
      </c>
      <c r="G11" s="21">
        <f>+'FS-Real Estate Program'!B10</f>
        <v>42369</v>
      </c>
      <c r="H11" s="27">
        <f t="shared" ca="1" si="0"/>
        <v>-1193</v>
      </c>
      <c r="I11" s="210">
        <f>+'FS-Real Estate Program'!B9</f>
        <v>0.4</v>
      </c>
      <c r="J11" s="2"/>
      <c r="K11" s="2"/>
      <c r="L11" s="2"/>
      <c r="M11" s="2"/>
      <c r="N11" s="5"/>
    </row>
    <row r="12" spans="1:16">
      <c r="A12" s="190" t="s">
        <v>3</v>
      </c>
      <c r="B12" s="112" t="s">
        <v>8</v>
      </c>
      <c r="C12" s="23" t="s">
        <v>16</v>
      </c>
      <c r="D12" s="23" t="s">
        <v>10</v>
      </c>
      <c r="E12" s="20" t="str">
        <f>'FS-VoIP Upgrade'!B7</f>
        <v>Target</v>
      </c>
      <c r="F12" s="20" t="str">
        <f>+'FS-VoIP Upgrade'!B11</f>
        <v>Meets</v>
      </c>
      <c r="G12" s="21">
        <f>+'FS-VoIP Upgrade'!B10</f>
        <v>42277</v>
      </c>
      <c r="H12" s="27">
        <f t="shared" ca="1" si="0"/>
        <v>-1285</v>
      </c>
      <c r="I12" s="210">
        <f>+'FS-VoIP Upgrade'!B9</f>
        <v>0.3</v>
      </c>
      <c r="J12" s="2"/>
      <c r="K12" s="2"/>
      <c r="L12" s="2"/>
      <c r="M12" s="2"/>
      <c r="N12" s="5"/>
    </row>
    <row r="13" spans="1:16">
      <c r="A13" s="190" t="s">
        <v>3</v>
      </c>
      <c r="B13" s="112" t="s">
        <v>40</v>
      </c>
      <c r="C13" s="23" t="s">
        <v>14</v>
      </c>
      <c r="D13" s="23" t="s">
        <v>10</v>
      </c>
      <c r="E13" s="20" t="str">
        <f>'FS-Wireless Device Cost Anal'!B7</f>
        <v>Target</v>
      </c>
      <c r="F13" s="20" t="str">
        <f>+'FS-Wireless Device Cost Anal'!B11</f>
        <v>Meets</v>
      </c>
      <c r="G13" s="21">
        <f>+'FS-Wireless Device Cost Anal'!B10</f>
        <v>42369</v>
      </c>
      <c r="H13" s="27">
        <f t="shared" ca="1" si="0"/>
        <v>-1193</v>
      </c>
      <c r="I13" s="210">
        <f>+'FS-Wireless Device Cost Anal'!B9</f>
        <v>0.3</v>
      </c>
      <c r="J13" s="2"/>
      <c r="K13" s="2"/>
      <c r="L13" s="2"/>
      <c r="M13" s="2"/>
      <c r="N13" s="5"/>
    </row>
    <row r="14" spans="1:16">
      <c r="A14" s="190" t="s">
        <v>22</v>
      </c>
      <c r="B14" s="112" t="s">
        <v>65</v>
      </c>
      <c r="C14" s="23" t="s">
        <v>26</v>
      </c>
      <c r="D14" s="23" t="s">
        <v>10</v>
      </c>
      <c r="E14" s="20" t="str">
        <f>'OMWI-Training Module'!B7</f>
        <v>Target</v>
      </c>
      <c r="F14" s="20" t="str">
        <f>+'OMWI-Training Module'!B11</f>
        <v>Meets</v>
      </c>
      <c r="G14" s="21">
        <f>+'OMWI-Training Module'!B10</f>
        <v>42338</v>
      </c>
      <c r="H14" s="27">
        <f t="shared" ca="1" si="0"/>
        <v>-1224</v>
      </c>
      <c r="I14" s="210">
        <f>+'OMWI-Training Module'!B9</f>
        <v>0.6</v>
      </c>
      <c r="J14" s="2"/>
      <c r="K14" s="2"/>
      <c r="L14" s="2"/>
      <c r="M14" s="2"/>
      <c r="N14" s="5"/>
    </row>
    <row r="15" spans="1:16">
      <c r="A15" s="190" t="s">
        <v>22</v>
      </c>
      <c r="B15" s="112" t="s">
        <v>66</v>
      </c>
      <c r="C15" s="23" t="s">
        <v>26</v>
      </c>
      <c r="D15" s="23" t="s">
        <v>10</v>
      </c>
      <c r="E15" s="20" t="str">
        <f>'OMWI-Vendor Outreach'!B7</f>
        <v>Target</v>
      </c>
      <c r="F15" s="20" t="str">
        <f>+'OMWI-Vendor Outreach'!B11</f>
        <v>Meets</v>
      </c>
      <c r="G15" s="21">
        <f>+'OMWI-Vendor Outreach'!B10</f>
        <v>42277</v>
      </c>
      <c r="H15" s="27">
        <f t="shared" ca="1" si="0"/>
        <v>-1285</v>
      </c>
      <c r="I15" s="210">
        <f>+'OMWI-Vendor Outreach'!B9</f>
        <v>0.6</v>
      </c>
      <c r="J15" s="2"/>
      <c r="K15" s="2"/>
      <c r="L15" s="2"/>
      <c r="M15" s="2"/>
      <c r="N15" s="5"/>
    </row>
    <row r="16" spans="1:16" ht="15" thickBot="1">
      <c r="A16" s="190" t="s">
        <v>22</v>
      </c>
      <c r="B16" s="112" t="s">
        <v>67</v>
      </c>
      <c r="C16" s="23" t="s">
        <v>26</v>
      </c>
      <c r="D16" s="23" t="s">
        <v>10</v>
      </c>
      <c r="E16" s="20" t="str">
        <f>'OMWI-Vendor Database System'!B7</f>
        <v>Target</v>
      </c>
      <c r="F16" s="20" t="str">
        <f>+'OMWI-Vendor Database System'!B11</f>
        <v>Meets</v>
      </c>
      <c r="G16" s="21">
        <f>+'OMWI-Vendor Database System'!B10</f>
        <v>42308</v>
      </c>
      <c r="H16" s="27">
        <f t="shared" ca="1" si="0"/>
        <v>-1254</v>
      </c>
      <c r="I16" s="210">
        <f>+'OMWI-Vendor Database System'!B9</f>
        <v>0.6</v>
      </c>
      <c r="J16" s="13"/>
      <c r="K16" s="13"/>
      <c r="L16" s="13"/>
      <c r="M16" s="13"/>
      <c r="N16" s="14"/>
    </row>
    <row r="17" spans="1:14" ht="15" thickBot="1">
      <c r="A17" s="42"/>
      <c r="B17" s="114"/>
      <c r="C17" s="218"/>
      <c r="D17" s="218"/>
      <c r="E17" s="219"/>
      <c r="F17" s="219"/>
      <c r="G17" s="220"/>
      <c r="H17" s="221"/>
      <c r="I17" s="222"/>
      <c r="J17" s="200"/>
      <c r="K17" s="200"/>
      <c r="L17" s="200"/>
      <c r="M17" s="200"/>
      <c r="N17" s="201"/>
    </row>
    <row r="18" spans="1:14" ht="15" thickBot="1">
      <c r="A18" s="42"/>
      <c r="B18" s="114"/>
      <c r="C18" s="218"/>
      <c r="D18" s="218"/>
      <c r="E18" s="219"/>
      <c r="F18" s="219"/>
      <c r="G18" s="220"/>
      <c r="H18" s="221"/>
      <c r="I18" s="222"/>
      <c r="J18" s="246" t="s">
        <v>96</v>
      </c>
      <c r="K18" s="246"/>
      <c r="L18" s="246"/>
      <c r="M18" s="246"/>
      <c r="N18" s="247"/>
    </row>
    <row r="19" spans="1:14">
      <c r="A19" s="42"/>
      <c r="B19" s="114"/>
      <c r="C19" s="218"/>
      <c r="D19" s="218"/>
      <c r="E19" s="219"/>
      <c r="F19" s="219"/>
      <c r="G19" s="220"/>
      <c r="H19" s="221"/>
      <c r="I19" s="222"/>
      <c r="J19" s="103"/>
      <c r="K19" s="43" t="s">
        <v>73</v>
      </c>
      <c r="L19" s="43" t="s">
        <v>74</v>
      </c>
      <c r="M19" s="250" t="s">
        <v>75</v>
      </c>
      <c r="N19" s="251"/>
    </row>
    <row r="20" spans="1:14">
      <c r="A20" s="42"/>
      <c r="B20" s="114"/>
      <c r="C20" s="218"/>
      <c r="D20" s="218"/>
      <c r="E20" s="219"/>
      <c r="F20" s="219"/>
      <c r="G20" s="220"/>
      <c r="H20" s="221"/>
      <c r="I20" s="222"/>
      <c r="J20" s="104" t="s">
        <v>24</v>
      </c>
      <c r="K20" s="24">
        <f t="shared" ref="K20:M23" si="1">SUMPRODUCT(($A:$A=$J20)*($F:$F=K$19))</f>
        <v>6</v>
      </c>
      <c r="L20" s="24">
        <f t="shared" si="1"/>
        <v>0</v>
      </c>
      <c r="M20" s="28">
        <f t="shared" si="1"/>
        <v>0</v>
      </c>
      <c r="N20" s="32"/>
    </row>
    <row r="21" spans="1:14">
      <c r="A21" s="42"/>
      <c r="B21" s="114"/>
      <c r="C21" s="218"/>
      <c r="D21" s="218"/>
      <c r="E21" s="219"/>
      <c r="F21" s="219"/>
      <c r="G21" s="220"/>
      <c r="H21" s="221"/>
      <c r="I21" s="222"/>
      <c r="J21" s="104" t="s">
        <v>3</v>
      </c>
      <c r="K21" s="24">
        <f t="shared" si="1"/>
        <v>3</v>
      </c>
      <c r="L21" s="24">
        <f t="shared" si="1"/>
        <v>0</v>
      </c>
      <c r="M21" s="28">
        <f t="shared" si="1"/>
        <v>0</v>
      </c>
      <c r="N21" s="32"/>
    </row>
    <row r="22" spans="1:14">
      <c r="A22" s="42"/>
      <c r="B22" s="114"/>
      <c r="C22" s="218"/>
      <c r="D22" s="218"/>
      <c r="E22" s="219"/>
      <c r="F22" s="219"/>
      <c r="G22" s="220"/>
      <c r="H22" s="221"/>
      <c r="I22" s="222"/>
      <c r="J22" s="104" t="s">
        <v>22</v>
      </c>
      <c r="K22" s="24">
        <f t="shared" si="1"/>
        <v>3</v>
      </c>
      <c r="L22" s="24">
        <f t="shared" si="1"/>
        <v>0</v>
      </c>
      <c r="M22" s="28">
        <f t="shared" si="1"/>
        <v>0</v>
      </c>
      <c r="N22" s="32"/>
    </row>
    <row r="23" spans="1:14">
      <c r="A23" s="42"/>
      <c r="B23" s="114"/>
      <c r="C23" s="218"/>
      <c r="D23" s="218"/>
      <c r="E23" s="219"/>
      <c r="F23" s="219"/>
      <c r="G23" s="220"/>
      <c r="H23" s="221"/>
      <c r="I23" s="222"/>
      <c r="J23" s="104" t="s">
        <v>20</v>
      </c>
      <c r="K23" s="24">
        <f t="shared" si="1"/>
        <v>0</v>
      </c>
      <c r="L23" s="24">
        <f t="shared" si="1"/>
        <v>0</v>
      </c>
      <c r="M23" s="2">
        <f t="shared" si="1"/>
        <v>0</v>
      </c>
      <c r="N23" s="5"/>
    </row>
    <row r="24" spans="1:14" ht="15" thickBot="1">
      <c r="A24" s="42"/>
      <c r="B24" s="114"/>
      <c r="C24" s="218"/>
      <c r="D24" s="218"/>
      <c r="E24" s="219"/>
      <c r="F24" s="219"/>
      <c r="G24" s="220"/>
      <c r="H24" s="221"/>
      <c r="I24" s="222"/>
      <c r="J24" s="105" t="s">
        <v>2</v>
      </c>
      <c r="K24" s="76">
        <f>SUM(K20:K23)</f>
        <v>12</v>
      </c>
      <c r="L24" s="76">
        <f>SUM(L20:L23)</f>
        <v>0</v>
      </c>
      <c r="M24" s="77">
        <f>SUM(M20:M23)</f>
        <v>0</v>
      </c>
      <c r="N24" s="46"/>
    </row>
    <row r="25" spans="1:14" ht="15" thickBot="1">
      <c r="A25" s="42"/>
      <c r="B25" s="114"/>
      <c r="C25" s="218"/>
      <c r="D25" s="218"/>
      <c r="E25" s="219"/>
      <c r="F25" s="219"/>
      <c r="G25" s="220"/>
      <c r="H25" s="221"/>
      <c r="I25" s="222"/>
      <c r="J25" s="246" t="s">
        <v>97</v>
      </c>
      <c r="K25" s="246"/>
      <c r="L25" s="246"/>
      <c r="M25" s="246"/>
      <c r="N25" s="247"/>
    </row>
    <row r="26" spans="1:14">
      <c r="A26" s="42"/>
      <c r="B26" s="114"/>
      <c r="C26" s="218"/>
      <c r="D26" s="218"/>
      <c r="E26" s="219"/>
      <c r="F26" s="219"/>
      <c r="G26" s="220"/>
      <c r="H26" s="221"/>
      <c r="I26" s="222"/>
      <c r="J26" s="106"/>
      <c r="K26" s="43" t="s">
        <v>10</v>
      </c>
      <c r="L26" s="43" t="s">
        <v>11</v>
      </c>
      <c r="M26" s="43" t="s">
        <v>41</v>
      </c>
      <c r="N26" s="44" t="s">
        <v>2</v>
      </c>
    </row>
    <row r="27" spans="1:14">
      <c r="A27" s="42"/>
      <c r="B27" s="114"/>
      <c r="C27" s="218"/>
      <c r="D27" s="218"/>
      <c r="E27" s="219"/>
      <c r="F27" s="219"/>
      <c r="G27" s="220"/>
      <c r="H27" s="221"/>
      <c r="I27" s="222"/>
      <c r="J27" s="104" t="s">
        <v>24</v>
      </c>
      <c r="K27" s="25">
        <f t="shared" ref="K27:M30" si="2">SUMPRODUCT(($A:$A=$J27)*($D:$D=K$26))</f>
        <v>6</v>
      </c>
      <c r="L27" s="25">
        <f t="shared" si="2"/>
        <v>0</v>
      </c>
      <c r="M27" s="25">
        <f t="shared" si="2"/>
        <v>0</v>
      </c>
      <c r="N27" s="45">
        <f>SUM(K27:M27)</f>
        <v>6</v>
      </c>
    </row>
    <row r="28" spans="1:14">
      <c r="A28" s="42"/>
      <c r="B28" s="114"/>
      <c r="C28" s="218"/>
      <c r="D28" s="218"/>
      <c r="E28" s="219"/>
      <c r="F28" s="219"/>
      <c r="G28" s="220"/>
      <c r="H28" s="221"/>
      <c r="I28" s="222"/>
      <c r="J28" s="104" t="s">
        <v>3</v>
      </c>
      <c r="K28" s="25">
        <f t="shared" si="2"/>
        <v>3</v>
      </c>
      <c r="L28" s="25">
        <f t="shared" si="2"/>
        <v>0</v>
      </c>
      <c r="M28" s="25">
        <f t="shared" si="2"/>
        <v>0</v>
      </c>
      <c r="N28" s="45">
        <f>SUM(K28:M28)</f>
        <v>3</v>
      </c>
    </row>
    <row r="29" spans="1:14">
      <c r="A29" s="42"/>
      <c r="B29" s="114"/>
      <c r="C29" s="218"/>
      <c r="D29" s="218"/>
      <c r="E29" s="219"/>
      <c r="F29" s="219"/>
      <c r="G29" s="220"/>
      <c r="H29" s="221"/>
      <c r="I29" s="222"/>
      <c r="J29" s="104" t="s">
        <v>22</v>
      </c>
      <c r="K29" s="25">
        <f t="shared" si="2"/>
        <v>3</v>
      </c>
      <c r="L29" s="25">
        <f t="shared" si="2"/>
        <v>0</v>
      </c>
      <c r="M29" s="25">
        <f t="shared" si="2"/>
        <v>0</v>
      </c>
      <c r="N29" s="45">
        <f>SUM(K29:M29)</f>
        <v>3</v>
      </c>
    </row>
    <row r="30" spans="1:14">
      <c r="A30" s="42"/>
      <c r="B30" s="114"/>
      <c r="C30" s="218"/>
      <c r="D30" s="218"/>
      <c r="E30" s="219"/>
      <c r="F30" s="219"/>
      <c r="G30" s="220"/>
      <c r="H30" s="221"/>
      <c r="I30" s="222"/>
      <c r="J30" s="107" t="s">
        <v>20</v>
      </c>
      <c r="K30" s="25">
        <f t="shared" si="2"/>
        <v>0</v>
      </c>
      <c r="L30" s="25">
        <f t="shared" si="2"/>
        <v>0</v>
      </c>
      <c r="M30" s="25">
        <f t="shared" si="2"/>
        <v>0</v>
      </c>
      <c r="N30" s="45">
        <f>SUM(K30:M30)</f>
        <v>0</v>
      </c>
    </row>
    <row r="31" spans="1:14" ht="15" thickBot="1">
      <c r="A31" s="42"/>
      <c r="B31" s="114"/>
      <c r="C31" s="218"/>
      <c r="D31" s="218"/>
      <c r="E31" s="219"/>
      <c r="F31" s="219"/>
      <c r="G31" s="220"/>
      <c r="H31" s="221"/>
      <c r="I31" s="222"/>
      <c r="J31" s="108" t="s">
        <v>2</v>
      </c>
      <c r="K31" s="78">
        <f>SUM(K27:K30)</f>
        <v>12</v>
      </c>
      <c r="L31" s="78">
        <f>SUM(L27:L30)</f>
        <v>0</v>
      </c>
      <c r="M31" s="78">
        <f>SUM(M27:M30)</f>
        <v>0</v>
      </c>
      <c r="N31" s="79">
        <f>SUM(N27:N30)</f>
        <v>12</v>
      </c>
    </row>
    <row r="66" spans="10:14">
      <c r="J66" s="248"/>
      <c r="K66" s="248"/>
      <c r="L66" s="248"/>
      <c r="M66" s="248"/>
      <c r="N66" s="248"/>
    </row>
    <row r="67" spans="10:14">
      <c r="J67" s="195"/>
      <c r="K67" s="195"/>
      <c r="L67" s="195"/>
      <c r="M67" s="249"/>
      <c r="N67" s="249"/>
    </row>
    <row r="68" spans="10:14">
      <c r="J68" s="194"/>
      <c r="K68" s="194"/>
      <c r="L68" s="194"/>
      <c r="M68" s="194"/>
      <c r="N68" s="194"/>
    </row>
    <row r="69" spans="10:14">
      <c r="J69" s="194"/>
      <c r="K69" s="194"/>
      <c r="L69" s="194"/>
      <c r="M69" s="194"/>
      <c r="N69" s="194"/>
    </row>
    <row r="70" spans="10:14">
      <c r="J70" s="194"/>
      <c r="K70" s="194"/>
      <c r="L70" s="194"/>
      <c r="M70" s="194"/>
      <c r="N70" s="194"/>
    </row>
    <row r="71" spans="10:14">
      <c r="J71" s="194"/>
      <c r="K71" s="194"/>
      <c r="L71" s="194"/>
      <c r="M71" s="194"/>
      <c r="N71" s="194"/>
    </row>
    <row r="72" spans="10:14">
      <c r="J72" s="196"/>
      <c r="K72" s="196"/>
      <c r="L72" s="196"/>
      <c r="M72" s="196"/>
      <c r="N72" s="194"/>
    </row>
    <row r="73" spans="10:14">
      <c r="J73" s="248"/>
      <c r="K73" s="248"/>
      <c r="L73" s="248"/>
      <c r="M73" s="248"/>
      <c r="N73" s="248"/>
    </row>
    <row r="74" spans="10:14">
      <c r="J74" s="194"/>
      <c r="K74" s="195"/>
      <c r="L74" s="195"/>
      <c r="M74" s="195"/>
      <c r="N74" s="197"/>
    </row>
    <row r="75" spans="10:14">
      <c r="J75" s="194"/>
      <c r="K75" s="195"/>
      <c r="L75" s="195"/>
      <c r="M75" s="195"/>
      <c r="N75" s="195"/>
    </row>
    <row r="76" spans="10:14">
      <c r="J76" s="194"/>
      <c r="K76" s="195"/>
      <c r="L76" s="195"/>
      <c r="M76" s="195"/>
      <c r="N76" s="195"/>
    </row>
    <row r="77" spans="10:14">
      <c r="J77" s="194"/>
      <c r="K77" s="195"/>
      <c r="L77" s="195"/>
      <c r="M77" s="195"/>
      <c r="N77" s="195"/>
    </row>
    <row r="78" spans="10:14">
      <c r="J78" s="198"/>
      <c r="K78" s="195"/>
      <c r="L78" s="195"/>
      <c r="M78" s="195"/>
      <c r="N78" s="195"/>
    </row>
    <row r="79" spans="10:14">
      <c r="J79" s="199"/>
      <c r="K79" s="197"/>
      <c r="L79" s="197"/>
      <c r="M79" s="197"/>
      <c r="N79" s="197"/>
    </row>
  </sheetData>
  <mergeCells count="10">
    <mergeCell ref="J18:N18"/>
    <mergeCell ref="A1:N1"/>
    <mergeCell ref="A2:N2"/>
    <mergeCell ref="A3:N3"/>
    <mergeCell ref="J4:N4"/>
    <mergeCell ref="J25:N25"/>
    <mergeCell ref="J66:N66"/>
    <mergeCell ref="M67:N67"/>
    <mergeCell ref="J73:N73"/>
    <mergeCell ref="M19:N19"/>
  </mergeCells>
  <conditionalFormatting sqref="A25:I26 A5:I18">
    <cfRule type="expression" dxfId="405" priority="15">
      <formula>$E5="Stuck"</formula>
    </cfRule>
    <cfRule type="expression" dxfId="404" priority="16">
      <formula>$E5="Behind"</formula>
    </cfRule>
    <cfRule type="expression" dxfId="403" priority="17">
      <formula>$E5="Target"</formula>
    </cfRule>
    <cfRule type="expression" dxfId="402" priority="18">
      <formula>$E5="Ahead"</formula>
    </cfRule>
  </conditionalFormatting>
  <conditionalFormatting sqref="A5:I31">
    <cfRule type="expression" dxfId="401" priority="3">
      <formula>$E5="Stuck"</formula>
    </cfRule>
    <cfRule type="expression" dxfId="400" priority="4">
      <formula>$E5="Behind"</formula>
    </cfRule>
    <cfRule type="expression" dxfId="399" priority="5">
      <formula>$E5="Target"</formula>
    </cfRule>
    <cfRule type="expression" dxfId="398" priority="6">
      <formula>$E5="Ahead"</formula>
    </cfRule>
  </conditionalFormatting>
  <conditionalFormatting sqref="B5:I31">
    <cfRule type="expression" dxfId="397" priority="2">
      <formula>$E5="Complete"</formula>
    </cfRule>
  </conditionalFormatting>
  <conditionalFormatting sqref="A5:I31">
    <cfRule type="expression" dxfId="396" priority="1">
      <formula>$E5="Complete"</formula>
    </cfRule>
  </conditionalFormatting>
  <pageMargins left="0.7" right="0.7" top="0.75" bottom="0.75" header="0.3" footer="0.3"/>
  <pageSetup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U30"/>
  <sheetViews>
    <sheetView zoomScale="80" zoomScaleNormal="80" workbookViewId="0">
      <selection activeCell="D40" sqref="D40"/>
    </sheetView>
  </sheetViews>
  <sheetFormatPr baseColWidth="10" defaultColWidth="9.1640625" defaultRowHeight="14"/>
  <cols>
    <col min="1" max="1" width="18" style="1" customWidth="1"/>
    <col min="2" max="2" width="42" style="116" customWidth="1"/>
    <col min="3" max="3" width="19.33203125" style="1" customWidth="1"/>
    <col min="4" max="4" width="14.5" style="1" customWidth="1"/>
    <col min="5" max="5" width="12.5" style="1" customWidth="1"/>
    <col min="6" max="6" width="14.5" style="1" customWidth="1"/>
    <col min="7" max="7" width="13.1640625" style="1" customWidth="1"/>
    <col min="8" max="8" width="10.33203125" style="1" customWidth="1"/>
    <col min="9" max="9" width="12.5" style="1" customWidth="1"/>
    <col min="10" max="10" width="16.6640625" style="1" customWidth="1"/>
    <col min="11" max="11" width="10.1640625" style="1" bestFit="1" customWidth="1"/>
    <col min="12" max="16" width="9.1640625" style="1"/>
    <col min="17" max="17" width="11.5" style="1" customWidth="1"/>
    <col min="18" max="18" width="12.5" style="1" customWidth="1"/>
    <col min="19" max="19" width="12" style="1" customWidth="1"/>
    <col min="20" max="20" width="12.1640625" style="1" customWidth="1"/>
    <col min="21" max="16384" width="9.1640625" style="1"/>
  </cols>
  <sheetData>
    <row r="1" spans="1:21" ht="31" thickBot="1">
      <c r="A1" s="252" t="s">
        <v>20</v>
      </c>
      <c r="B1" s="253"/>
      <c r="C1" s="253"/>
      <c r="D1" s="253"/>
      <c r="E1" s="253"/>
      <c r="F1" s="253"/>
      <c r="G1" s="253"/>
      <c r="H1" s="253"/>
      <c r="I1" s="253"/>
      <c r="J1" s="253"/>
      <c r="K1" s="253"/>
      <c r="L1" s="253"/>
      <c r="M1" s="253"/>
      <c r="N1" s="254"/>
      <c r="P1" s="80"/>
    </row>
    <row r="2" spans="1:21" ht="26" thickBot="1">
      <c r="A2" s="255" t="s">
        <v>622</v>
      </c>
      <c r="B2" s="256"/>
      <c r="C2" s="256"/>
      <c r="D2" s="256"/>
      <c r="E2" s="256"/>
      <c r="F2" s="256"/>
      <c r="G2" s="256"/>
      <c r="H2" s="256"/>
      <c r="I2" s="256"/>
      <c r="J2" s="256"/>
      <c r="K2" s="256"/>
      <c r="L2" s="256"/>
      <c r="M2" s="256"/>
      <c r="N2" s="257"/>
      <c r="P2" s="81"/>
    </row>
    <row r="3" spans="1:21" ht="24" thickBot="1">
      <c r="A3" s="258" t="s">
        <v>88</v>
      </c>
      <c r="B3" s="259"/>
      <c r="C3" s="259"/>
      <c r="D3" s="259"/>
      <c r="E3" s="259"/>
      <c r="F3" s="259"/>
      <c r="G3" s="259"/>
      <c r="H3" s="259"/>
      <c r="I3" s="259"/>
      <c r="J3" s="259"/>
      <c r="K3" s="259"/>
      <c r="L3" s="259"/>
      <c r="M3" s="259"/>
      <c r="N3" s="260"/>
      <c r="P3" s="81"/>
    </row>
    <row r="4" spans="1:21" ht="16" thickBot="1">
      <c r="A4" s="3" t="s">
        <v>27</v>
      </c>
      <c r="B4" s="3" t="s">
        <v>11</v>
      </c>
      <c r="C4" s="3" t="s">
        <v>64</v>
      </c>
      <c r="D4" s="3" t="s">
        <v>28</v>
      </c>
      <c r="E4" s="3" t="s">
        <v>91</v>
      </c>
      <c r="F4" s="3" t="s">
        <v>101</v>
      </c>
      <c r="G4" s="3" t="s">
        <v>21</v>
      </c>
      <c r="H4" s="3" t="s">
        <v>1</v>
      </c>
      <c r="I4" s="3" t="s">
        <v>0</v>
      </c>
      <c r="J4" s="246" t="s">
        <v>89</v>
      </c>
      <c r="K4" s="246"/>
      <c r="L4" s="246"/>
      <c r="M4" s="246"/>
      <c r="N4" s="247"/>
      <c r="P4" s="81"/>
    </row>
    <row r="5" spans="1:21">
      <c r="A5" s="190" t="s">
        <v>24</v>
      </c>
      <c r="B5" s="112" t="s">
        <v>35</v>
      </c>
      <c r="C5" s="23" t="s">
        <v>238</v>
      </c>
      <c r="D5" s="23" t="s">
        <v>11</v>
      </c>
      <c r="E5" s="20" t="str">
        <f>'HR-Technology Goal'!B7</f>
        <v>Target</v>
      </c>
      <c r="F5" s="20" t="str">
        <f>+'HR-Technology Goal'!B11</f>
        <v>Meets</v>
      </c>
      <c r="G5" s="21">
        <f>+'HR-Technology Goal'!B10</f>
        <v>42369</v>
      </c>
      <c r="H5" s="27">
        <f t="shared" ref="H5:H14" ca="1" si="0">G5-(TODAY())</f>
        <v>-1193</v>
      </c>
      <c r="I5" s="210">
        <f>+'HR-Technology Goal'!B9</f>
        <v>0.3</v>
      </c>
      <c r="J5" s="2"/>
      <c r="K5" s="2"/>
      <c r="L5" s="2"/>
      <c r="M5" s="2"/>
      <c r="N5" s="5"/>
    </row>
    <row r="6" spans="1:21">
      <c r="A6" s="190" t="s">
        <v>24</v>
      </c>
      <c r="B6" s="112" t="s">
        <v>42</v>
      </c>
      <c r="C6" s="23" t="s">
        <v>56</v>
      </c>
      <c r="D6" s="23" t="s">
        <v>11</v>
      </c>
      <c r="E6" s="20" t="str">
        <f>'HR-Officer Physicals'!B7</f>
        <v>Complete</v>
      </c>
      <c r="F6" s="20" t="str">
        <f>+'HR-Officer Physicals'!B11</f>
        <v>Outstanding</v>
      </c>
      <c r="G6" s="21">
        <f>+'HR-Officer Physicals'!B10</f>
        <v>42277</v>
      </c>
      <c r="H6" s="27">
        <f t="shared" ca="1" si="0"/>
        <v>-1285</v>
      </c>
      <c r="I6" s="210">
        <f>+'HR-Officer Physicals'!B9</f>
        <v>1</v>
      </c>
      <c r="J6" s="2"/>
      <c r="K6" s="2"/>
      <c r="L6" s="2"/>
      <c r="M6" s="2"/>
      <c r="N6" s="5"/>
    </row>
    <row r="7" spans="1:21" ht="15" customHeight="1">
      <c r="A7" s="190" t="s">
        <v>3</v>
      </c>
      <c r="B7" s="112" t="s">
        <v>9</v>
      </c>
      <c r="C7" s="23" t="s">
        <v>17</v>
      </c>
      <c r="D7" s="23" t="s">
        <v>11</v>
      </c>
      <c r="E7" s="20" t="str">
        <f>'FS-JC Renovations'!B7</f>
        <v>Target</v>
      </c>
      <c r="F7" s="20" t="str">
        <f>+'FS-JC Renovations'!B11</f>
        <v>Meets</v>
      </c>
      <c r="G7" s="21">
        <f>+'FS-JC Renovations'!B10</f>
        <v>42277</v>
      </c>
      <c r="H7" s="27">
        <f t="shared" ca="1" si="0"/>
        <v>-1285</v>
      </c>
      <c r="I7" s="210">
        <f>+'FS-JC Renovations'!B9</f>
        <v>0.8</v>
      </c>
      <c r="J7" s="2"/>
      <c r="K7" s="2"/>
      <c r="L7" s="2"/>
      <c r="M7" s="2"/>
      <c r="N7" s="5"/>
    </row>
    <row r="8" spans="1:21">
      <c r="A8" s="190" t="s">
        <v>3</v>
      </c>
      <c r="B8" s="112" t="s">
        <v>417</v>
      </c>
      <c r="C8" s="23" t="s">
        <v>5</v>
      </c>
      <c r="D8" s="23" t="s">
        <v>11</v>
      </c>
      <c r="E8" s="20" t="str">
        <f>'FS-JC UPS-Generator Tie-in'!B7</f>
        <v>Target</v>
      </c>
      <c r="F8" s="20" t="str">
        <f>+'FS-JC UPS-Generator Tie-in'!B11</f>
        <v>Meets</v>
      </c>
      <c r="G8" s="21">
        <f>+'FS-JC UPS-Generator Tie-in'!B10</f>
        <v>42307</v>
      </c>
      <c r="H8" s="27">
        <f t="shared" ca="1" si="0"/>
        <v>-1255</v>
      </c>
      <c r="I8" s="210">
        <f>+'FS-JC UPS-Generator Tie-in'!B9</f>
        <v>0.2</v>
      </c>
      <c r="J8" s="2"/>
      <c r="K8" s="2"/>
      <c r="L8" s="2"/>
      <c r="M8" s="2"/>
      <c r="N8" s="5"/>
    </row>
    <row r="9" spans="1:21">
      <c r="A9" s="190" t="s">
        <v>3</v>
      </c>
      <c r="B9" s="112" t="s">
        <v>6</v>
      </c>
      <c r="C9" s="23" t="s">
        <v>5</v>
      </c>
      <c r="D9" s="23" t="s">
        <v>11</v>
      </c>
      <c r="E9" s="20" t="str">
        <f>'FS-NY Copier Lease Renewals'!B7</f>
        <v>Target</v>
      </c>
      <c r="F9" s="20" t="str">
        <f>+'FS-NY Copier Lease Renewals'!B11</f>
        <v>Meets</v>
      </c>
      <c r="G9" s="21">
        <f>+'FS-NY Copier Lease Renewals'!B10</f>
        <v>42277</v>
      </c>
      <c r="H9" s="27">
        <f t="shared" ca="1" si="0"/>
        <v>-1285</v>
      </c>
      <c r="I9" s="210">
        <f>+'FS-NY Copier Lease Renewals'!B9</f>
        <v>0.1</v>
      </c>
      <c r="J9" s="2"/>
      <c r="K9" s="2"/>
      <c r="L9" s="2"/>
      <c r="M9" s="2"/>
      <c r="N9" s="5"/>
    </row>
    <row r="10" spans="1:21">
      <c r="A10" s="190" t="s">
        <v>3</v>
      </c>
      <c r="B10" s="112" t="s">
        <v>7</v>
      </c>
      <c r="C10" s="23" t="s">
        <v>5</v>
      </c>
      <c r="D10" s="23" t="s">
        <v>11</v>
      </c>
      <c r="E10" s="20" t="str">
        <f>'FS-Pitney Bowes Mail Replacemen'!B7</f>
        <v>Complete</v>
      </c>
      <c r="F10" s="20" t="str">
        <f>+'FS-Pitney Bowes Mail Replacemen'!B11</f>
        <v>Exceeds</v>
      </c>
      <c r="G10" s="21">
        <f>+'FS-Pitney Bowes Mail Replacemen'!B10</f>
        <v>42124</v>
      </c>
      <c r="H10" s="27">
        <f t="shared" ca="1" si="0"/>
        <v>-1438</v>
      </c>
      <c r="I10" s="210">
        <f>+'FS-Pitney Bowes Mail Replacemen'!B9</f>
        <v>1</v>
      </c>
      <c r="J10" s="2"/>
      <c r="K10" s="2"/>
      <c r="L10" s="2"/>
      <c r="M10" s="2"/>
      <c r="N10" s="5"/>
    </row>
    <row r="11" spans="1:21">
      <c r="A11" s="190" t="s">
        <v>3</v>
      </c>
      <c r="B11" s="112" t="s">
        <v>36</v>
      </c>
      <c r="C11" s="23" t="s">
        <v>19</v>
      </c>
      <c r="D11" s="23" t="s">
        <v>11</v>
      </c>
      <c r="E11" s="20" t="str">
        <f>'FS-FHFA Examiners Visit'!B7</f>
        <v>Complete</v>
      </c>
      <c r="F11" s="20" t="str">
        <f>+'FS-FHFA Examiners Visit'!B11</f>
        <v>Meets</v>
      </c>
      <c r="G11" s="21">
        <f>+'FS-FHFA Examiners Visit'!B10</f>
        <v>42139</v>
      </c>
      <c r="H11" s="27">
        <f t="shared" ca="1" si="0"/>
        <v>-1423</v>
      </c>
      <c r="I11" s="210">
        <f>+'FS-FHFA Examiners Visit'!B9</f>
        <v>1</v>
      </c>
      <c r="J11" s="2"/>
      <c r="K11" s="2"/>
      <c r="L11" s="2"/>
      <c r="M11" s="2"/>
      <c r="N11" s="5"/>
    </row>
    <row r="12" spans="1:21">
      <c r="A12" s="190" t="s">
        <v>3</v>
      </c>
      <c r="B12" s="112" t="s">
        <v>12</v>
      </c>
      <c r="C12" s="23" t="s">
        <v>5</v>
      </c>
      <c r="D12" s="23" t="s">
        <v>11</v>
      </c>
      <c r="E12" s="20" t="str">
        <f>'FS-Logo Redesign'!B7</f>
        <v>Complete</v>
      </c>
      <c r="F12" s="20" t="str">
        <f>+'FS-Logo Redesign'!B11</f>
        <v>Meets</v>
      </c>
      <c r="G12" s="21">
        <f>+'FS-Logo Redesign'!B10</f>
        <v>42154</v>
      </c>
      <c r="H12" s="27">
        <f t="shared" ca="1" si="0"/>
        <v>-1408</v>
      </c>
      <c r="I12" s="210">
        <f>+'FS-Logo Redesign'!B9</f>
        <v>1</v>
      </c>
      <c r="J12" s="2"/>
      <c r="K12" s="2"/>
      <c r="L12" s="2"/>
      <c r="M12" s="2"/>
      <c r="N12" s="5"/>
    </row>
    <row r="13" spans="1:21">
      <c r="A13" s="190" t="s">
        <v>3</v>
      </c>
      <c r="B13" s="112" t="s">
        <v>37</v>
      </c>
      <c r="C13" s="23" t="s">
        <v>18</v>
      </c>
      <c r="D13" s="23" t="s">
        <v>11</v>
      </c>
      <c r="E13" s="20" t="str">
        <f>'FS-JC Space Refresh'!B7</f>
        <v>Target</v>
      </c>
      <c r="F13" s="20" t="str">
        <f>+'FS-JC Space Refresh'!B11</f>
        <v>Meets</v>
      </c>
      <c r="G13" s="21">
        <f>+'FS-JC Space Refresh'!B10</f>
        <v>42307</v>
      </c>
      <c r="H13" s="27">
        <f t="shared" ca="1" si="0"/>
        <v>-1255</v>
      </c>
      <c r="I13" s="210">
        <f>+'FS-JC Space Refresh'!B9</f>
        <v>0.5</v>
      </c>
      <c r="J13" s="2"/>
      <c r="K13" s="2"/>
      <c r="L13" s="2"/>
      <c r="M13" s="2"/>
      <c r="N13" s="5"/>
    </row>
    <row r="14" spans="1:21">
      <c r="A14" s="190" t="s">
        <v>3</v>
      </c>
      <c r="B14" s="112" t="s">
        <v>13</v>
      </c>
      <c r="C14" s="23" t="s">
        <v>5</v>
      </c>
      <c r="D14" s="23" t="s">
        <v>11</v>
      </c>
      <c r="E14" s="20" t="str">
        <f>'FS-Lawson Training'!B7</f>
        <v>Behind</v>
      </c>
      <c r="F14" s="20" t="str">
        <f>+'FS-Lawson Training'!B11</f>
        <v>Meets</v>
      </c>
      <c r="G14" s="21">
        <f>+'FS-Lawson Training'!B10</f>
        <v>42369</v>
      </c>
      <c r="H14" s="27">
        <f t="shared" ca="1" si="0"/>
        <v>-1193</v>
      </c>
      <c r="I14" s="210">
        <f>+'FS-Lawson Training'!B9</f>
        <v>0.2</v>
      </c>
      <c r="J14" s="2"/>
      <c r="K14" s="2"/>
      <c r="L14" s="2"/>
      <c r="M14" s="2"/>
      <c r="N14" s="5"/>
      <c r="Q14" s="2"/>
      <c r="R14" s="2"/>
      <c r="S14" s="2"/>
      <c r="T14" s="2"/>
      <c r="U14" s="2"/>
    </row>
    <row r="15" spans="1:21">
      <c r="A15" s="190" t="s">
        <v>3</v>
      </c>
      <c r="B15" s="112" t="s">
        <v>597</v>
      </c>
      <c r="C15" s="23" t="s">
        <v>16</v>
      </c>
      <c r="D15" s="23" t="s">
        <v>11</v>
      </c>
      <c r="E15" s="20" t="str">
        <f>'FS-Lawson PO &amp; RQL Future'!B7</f>
        <v>Target</v>
      </c>
      <c r="F15" s="20" t="str">
        <f>'FS-Lawson PO &amp; RQL Future'!B11</f>
        <v>Meets</v>
      </c>
      <c r="G15" s="21">
        <f>+'FS-Lawson PO &amp; RQL Future'!B10</f>
        <v>42308</v>
      </c>
      <c r="H15" s="27">
        <f ca="1">G15-(TODAY())</f>
        <v>-1254</v>
      </c>
      <c r="I15" s="210">
        <f>+'FS-Lawson PO &amp; RQL Future'!B9</f>
        <v>0.2</v>
      </c>
      <c r="J15" s="2"/>
      <c r="K15" s="2"/>
      <c r="L15" s="2"/>
      <c r="M15" s="2"/>
      <c r="N15" s="5"/>
      <c r="Q15" s="2"/>
      <c r="R15" s="2"/>
      <c r="S15" s="2"/>
      <c r="T15" s="2"/>
      <c r="U15" s="2"/>
    </row>
    <row r="16" spans="1:21" ht="15" thickBot="1">
      <c r="A16" s="190" t="s">
        <v>22</v>
      </c>
      <c r="B16" s="112" t="s">
        <v>23</v>
      </c>
      <c r="C16" s="23" t="s">
        <v>26</v>
      </c>
      <c r="D16" s="23" t="s">
        <v>11</v>
      </c>
      <c r="E16" s="20" t="str">
        <f>'OMWI-2014 Status Report'!B7</f>
        <v>Complete</v>
      </c>
      <c r="F16" s="20" t="str">
        <f>+'OMWI-2014 Status Report'!B11</f>
        <v>Meets</v>
      </c>
      <c r="G16" s="21">
        <f>+'OMWI-2014 Status Report'!B10</f>
        <v>42063</v>
      </c>
      <c r="H16" s="27">
        <f ca="1">G16-(TODAY())</f>
        <v>-1499</v>
      </c>
      <c r="I16" s="210">
        <f>+'OMWI-2014 Status Report'!B9</f>
        <v>1</v>
      </c>
      <c r="J16" s="2"/>
      <c r="K16" s="2"/>
      <c r="L16" s="2"/>
      <c r="M16" s="2"/>
      <c r="N16" s="5"/>
    </row>
    <row r="17" spans="1:14" ht="15" thickBot="1">
      <c r="A17" s="190" t="s">
        <v>22</v>
      </c>
      <c r="B17" s="112" t="s">
        <v>25</v>
      </c>
      <c r="C17" s="23" t="s">
        <v>26</v>
      </c>
      <c r="D17" s="23" t="s">
        <v>11</v>
      </c>
      <c r="E17" s="20" t="str">
        <f>'OMWI-2015 Report Planning'!B7</f>
        <v>Target</v>
      </c>
      <c r="F17" s="20" t="str">
        <f>+'OMWI-2015 Report Planning'!B11</f>
        <v>Meets</v>
      </c>
      <c r="G17" s="21">
        <f>+'OMWI-2015 Report Planning'!B10</f>
        <v>42369</v>
      </c>
      <c r="H17" s="27">
        <f ca="1">G17-(TODAY())</f>
        <v>-1193</v>
      </c>
      <c r="I17" s="210">
        <f>+'OMWI-2015 Report Planning'!B9</f>
        <v>0.4</v>
      </c>
      <c r="J17" s="246" t="s">
        <v>96</v>
      </c>
      <c r="K17" s="246"/>
      <c r="L17" s="246"/>
      <c r="M17" s="246"/>
      <c r="N17" s="247"/>
    </row>
    <row r="18" spans="1:14">
      <c r="A18" s="190" t="s">
        <v>20</v>
      </c>
      <c r="B18" s="112" t="s">
        <v>38</v>
      </c>
      <c r="C18" s="23" t="s">
        <v>26</v>
      </c>
      <c r="D18" s="23" t="s">
        <v>11</v>
      </c>
      <c r="E18" s="20" t="str">
        <f>'CorpServ-PM Program'!B7</f>
        <v>Complete</v>
      </c>
      <c r="F18" s="20" t="str">
        <f>+'CorpServ-PM Program'!B11</f>
        <v>Meets</v>
      </c>
      <c r="G18" s="21">
        <f>+'CorpServ-PM Program'!B10</f>
        <v>42185</v>
      </c>
      <c r="H18" s="27">
        <f ca="1">G18-(TODAY())</f>
        <v>-1377</v>
      </c>
      <c r="I18" s="210">
        <f>+'CorpServ-PM Program'!B9</f>
        <v>1</v>
      </c>
      <c r="J18" s="103"/>
      <c r="K18" s="43" t="s">
        <v>73</v>
      </c>
      <c r="L18" s="43" t="s">
        <v>74</v>
      </c>
      <c r="M18" s="250" t="s">
        <v>75</v>
      </c>
      <c r="N18" s="251"/>
    </row>
    <row r="19" spans="1:14">
      <c r="A19" s="42"/>
      <c r="B19" s="114"/>
      <c r="C19" s="218"/>
      <c r="D19" s="218"/>
      <c r="E19" s="219"/>
      <c r="F19" s="219"/>
      <c r="G19" s="220"/>
      <c r="H19" s="221"/>
      <c r="I19" s="222"/>
      <c r="J19" s="104" t="s">
        <v>24</v>
      </c>
      <c r="K19" s="24">
        <f t="shared" ref="K19:M22" si="1">SUMPRODUCT(($A:$A=$J19)*($F:$F=K$18))</f>
        <v>1</v>
      </c>
      <c r="L19" s="24">
        <f t="shared" si="1"/>
        <v>0</v>
      </c>
      <c r="M19" s="28">
        <f t="shared" si="1"/>
        <v>1</v>
      </c>
      <c r="N19" s="32"/>
    </row>
    <row r="20" spans="1:14">
      <c r="A20" s="42"/>
      <c r="B20" s="114"/>
      <c r="C20" s="218"/>
      <c r="D20" s="218"/>
      <c r="E20" s="219"/>
      <c r="F20" s="219"/>
      <c r="G20" s="220"/>
      <c r="H20" s="221"/>
      <c r="I20" s="222"/>
      <c r="J20" s="104" t="s">
        <v>3</v>
      </c>
      <c r="K20" s="24">
        <f t="shared" si="1"/>
        <v>8</v>
      </c>
      <c r="L20" s="24">
        <f t="shared" si="1"/>
        <v>1</v>
      </c>
      <c r="M20" s="28">
        <f t="shared" si="1"/>
        <v>0</v>
      </c>
      <c r="N20" s="32"/>
    </row>
    <row r="21" spans="1:14">
      <c r="A21" s="42"/>
      <c r="B21" s="114"/>
      <c r="C21" s="218"/>
      <c r="D21" s="218"/>
      <c r="E21" s="219"/>
      <c r="F21" s="219"/>
      <c r="G21" s="220"/>
      <c r="H21" s="221"/>
      <c r="I21" s="222"/>
      <c r="J21" s="104" t="s">
        <v>22</v>
      </c>
      <c r="K21" s="24">
        <f t="shared" si="1"/>
        <v>2</v>
      </c>
      <c r="L21" s="24">
        <f t="shared" si="1"/>
        <v>0</v>
      </c>
      <c r="M21" s="28">
        <f t="shared" si="1"/>
        <v>0</v>
      </c>
      <c r="N21" s="32"/>
    </row>
    <row r="22" spans="1:14">
      <c r="A22" s="42"/>
      <c r="B22" s="114"/>
      <c r="C22" s="218"/>
      <c r="D22" s="218"/>
      <c r="E22" s="219"/>
      <c r="F22" s="219"/>
      <c r="G22" s="220"/>
      <c r="H22" s="221"/>
      <c r="I22" s="222"/>
      <c r="J22" s="104" t="s">
        <v>20</v>
      </c>
      <c r="K22" s="24">
        <f t="shared" si="1"/>
        <v>1</v>
      </c>
      <c r="L22" s="24">
        <f t="shared" si="1"/>
        <v>0</v>
      </c>
      <c r="M22" s="2">
        <f t="shared" si="1"/>
        <v>0</v>
      </c>
      <c r="N22" s="5"/>
    </row>
    <row r="23" spans="1:14" ht="15" thickBot="1">
      <c r="A23" s="42"/>
      <c r="B23" s="114"/>
      <c r="C23" s="218"/>
      <c r="D23" s="218"/>
      <c r="E23" s="219"/>
      <c r="F23" s="219"/>
      <c r="G23" s="220"/>
      <c r="H23" s="221"/>
      <c r="I23" s="222"/>
      <c r="J23" s="105" t="s">
        <v>2</v>
      </c>
      <c r="K23" s="76">
        <f>SUM(K19:K22)</f>
        <v>12</v>
      </c>
      <c r="L23" s="76">
        <f>SUM(L19:L22)</f>
        <v>1</v>
      </c>
      <c r="M23" s="77">
        <f>SUM(M19:M22)</f>
        <v>1</v>
      </c>
      <c r="N23" s="46"/>
    </row>
    <row r="24" spans="1:14" ht="15" thickBot="1">
      <c r="A24" s="42"/>
      <c r="B24" s="114"/>
      <c r="C24" s="218"/>
      <c r="D24" s="218"/>
      <c r="E24" s="219"/>
      <c r="F24" s="219"/>
      <c r="G24" s="220"/>
      <c r="H24" s="221"/>
      <c r="I24" s="222"/>
      <c r="J24" s="246" t="s">
        <v>97</v>
      </c>
      <c r="K24" s="246"/>
      <c r="L24" s="246"/>
      <c r="M24" s="246"/>
      <c r="N24" s="247"/>
    </row>
    <row r="25" spans="1:14">
      <c r="A25" s="42"/>
      <c r="B25" s="114"/>
      <c r="C25" s="218"/>
      <c r="D25" s="218"/>
      <c r="E25" s="219"/>
      <c r="F25" s="219"/>
      <c r="G25" s="220"/>
      <c r="H25" s="221"/>
      <c r="I25" s="222"/>
      <c r="J25" s="106"/>
      <c r="K25" s="43" t="s">
        <v>10</v>
      </c>
      <c r="L25" s="43" t="s">
        <v>11</v>
      </c>
      <c r="M25" s="43" t="s">
        <v>41</v>
      </c>
      <c r="N25" s="44" t="s">
        <v>2</v>
      </c>
    </row>
    <row r="26" spans="1:14">
      <c r="A26" s="42"/>
      <c r="B26" s="114"/>
      <c r="C26" s="218"/>
      <c r="D26" s="218"/>
      <c r="E26" s="219"/>
      <c r="F26" s="219"/>
      <c r="G26" s="220"/>
      <c r="H26" s="221"/>
      <c r="I26" s="222"/>
      <c r="J26" s="104" t="s">
        <v>24</v>
      </c>
      <c r="K26" s="25">
        <f t="shared" ref="K26:M29" si="2">SUMPRODUCT(($A:$A=$J26)*($D:$D=K$25))</f>
        <v>0</v>
      </c>
      <c r="L26" s="25">
        <f t="shared" si="2"/>
        <v>2</v>
      </c>
      <c r="M26" s="25">
        <f t="shared" si="2"/>
        <v>0</v>
      </c>
      <c r="N26" s="45">
        <f>SUM(K26:M26)</f>
        <v>2</v>
      </c>
    </row>
    <row r="27" spans="1:14">
      <c r="A27" s="42"/>
      <c r="B27" s="114"/>
      <c r="C27" s="218"/>
      <c r="D27" s="218"/>
      <c r="E27" s="219"/>
      <c r="F27" s="219"/>
      <c r="G27" s="220"/>
      <c r="H27" s="221"/>
      <c r="I27" s="222"/>
      <c r="J27" s="104" t="s">
        <v>3</v>
      </c>
      <c r="K27" s="25">
        <f t="shared" si="2"/>
        <v>0</v>
      </c>
      <c r="L27" s="25">
        <f t="shared" si="2"/>
        <v>9</v>
      </c>
      <c r="M27" s="25">
        <f t="shared" si="2"/>
        <v>0</v>
      </c>
      <c r="N27" s="45">
        <f>SUM(K27:M27)</f>
        <v>9</v>
      </c>
    </row>
    <row r="28" spans="1:14">
      <c r="A28" s="42"/>
      <c r="B28" s="114"/>
      <c r="C28" s="218"/>
      <c r="D28" s="218"/>
      <c r="E28" s="219"/>
      <c r="F28" s="219"/>
      <c r="G28" s="220"/>
      <c r="H28" s="221"/>
      <c r="I28" s="222"/>
      <c r="J28" s="104" t="s">
        <v>22</v>
      </c>
      <c r="K28" s="25">
        <f t="shared" si="2"/>
        <v>0</v>
      </c>
      <c r="L28" s="25">
        <f t="shared" si="2"/>
        <v>2</v>
      </c>
      <c r="M28" s="25">
        <f t="shared" si="2"/>
        <v>0</v>
      </c>
      <c r="N28" s="45">
        <f>SUM(K28:M28)</f>
        <v>2</v>
      </c>
    </row>
    <row r="29" spans="1:14">
      <c r="A29" s="42"/>
      <c r="B29" s="114"/>
      <c r="C29" s="218"/>
      <c r="D29" s="218"/>
      <c r="E29" s="219"/>
      <c r="F29" s="219"/>
      <c r="G29" s="220"/>
      <c r="H29" s="221"/>
      <c r="I29" s="222"/>
      <c r="J29" s="107" t="s">
        <v>20</v>
      </c>
      <c r="K29" s="25">
        <f t="shared" si="2"/>
        <v>0</v>
      </c>
      <c r="L29" s="25">
        <f t="shared" si="2"/>
        <v>1</v>
      </c>
      <c r="M29" s="25">
        <f t="shared" si="2"/>
        <v>0</v>
      </c>
      <c r="N29" s="45">
        <f>SUM(K29:M29)</f>
        <v>1</v>
      </c>
    </row>
    <row r="30" spans="1:14" ht="15" thickBot="1">
      <c r="A30" s="42"/>
      <c r="B30" s="114"/>
      <c r="C30" s="218"/>
      <c r="D30" s="218"/>
      <c r="E30" s="219"/>
      <c r="F30" s="219"/>
      <c r="G30" s="220"/>
      <c r="H30" s="221"/>
      <c r="I30" s="222"/>
      <c r="J30" s="108" t="s">
        <v>2</v>
      </c>
      <c r="K30" s="78">
        <f>SUM(K26:K29)</f>
        <v>0</v>
      </c>
      <c r="L30" s="78">
        <f>SUM(L26:L29)</f>
        <v>14</v>
      </c>
      <c r="M30" s="78">
        <f>SUM(M26:M29)</f>
        <v>0</v>
      </c>
      <c r="N30" s="79">
        <f>SUM(N26:N29)</f>
        <v>14</v>
      </c>
    </row>
  </sheetData>
  <mergeCells count="7">
    <mergeCell ref="J24:N24"/>
    <mergeCell ref="A1:N1"/>
    <mergeCell ref="A2:N2"/>
    <mergeCell ref="A3:N3"/>
    <mergeCell ref="J4:N4"/>
    <mergeCell ref="J17:N17"/>
    <mergeCell ref="M18:N18"/>
  </mergeCells>
  <conditionalFormatting sqref="A5:I30">
    <cfRule type="expression" dxfId="395" priority="19">
      <formula>$E5="Stuck"</formula>
    </cfRule>
    <cfRule type="expression" dxfId="394" priority="20">
      <formula>$E5="Behind"</formula>
    </cfRule>
    <cfRule type="expression" dxfId="393" priority="21">
      <formula>$E5="Target"</formula>
    </cfRule>
    <cfRule type="expression" dxfId="392" priority="22">
      <formula>$E5="Ahead"</formula>
    </cfRule>
  </conditionalFormatting>
  <conditionalFormatting sqref="E15:I15">
    <cfRule type="expression" dxfId="391" priority="15">
      <formula>$E15="Stuck"</formula>
    </cfRule>
    <cfRule type="expression" dxfId="390" priority="16">
      <formula>$E15="Behind"</formula>
    </cfRule>
    <cfRule type="expression" dxfId="389" priority="17">
      <formula>$E15="Target"</formula>
    </cfRule>
    <cfRule type="expression" dxfId="388" priority="18">
      <formula>$E15="Ahead"</formula>
    </cfRule>
  </conditionalFormatting>
  <conditionalFormatting sqref="A15:I15">
    <cfRule type="expression" dxfId="387" priority="11">
      <formula>$E15="Stuck"</formula>
    </cfRule>
    <cfRule type="expression" dxfId="386" priority="12">
      <formula>$E15="Behind"</formula>
    </cfRule>
    <cfRule type="expression" dxfId="385" priority="13">
      <formula>$E15="Target"</formula>
    </cfRule>
    <cfRule type="expression" dxfId="384" priority="14">
      <formula>$E15="Ahead"</formula>
    </cfRule>
  </conditionalFormatting>
  <conditionalFormatting sqref="A5:I30">
    <cfRule type="expression" dxfId="383" priority="2">
      <formula>$E5="Complete"</formula>
    </cfRule>
  </conditionalFormatting>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31"/>
  <sheetViews>
    <sheetView zoomScale="77" zoomScaleNormal="77" workbookViewId="0">
      <selection activeCell="C30" sqref="C30"/>
    </sheetView>
  </sheetViews>
  <sheetFormatPr baseColWidth="10" defaultColWidth="9.1640625" defaultRowHeight="14"/>
  <cols>
    <col min="1" max="1" width="18" style="1" customWidth="1"/>
    <col min="2" max="2" width="42" style="116" customWidth="1"/>
    <col min="3" max="3" width="19.33203125" style="1" customWidth="1"/>
    <col min="4" max="4" width="14.5" style="1" customWidth="1"/>
    <col min="5" max="5" width="12.5" style="1" customWidth="1"/>
    <col min="6" max="6" width="14.5" style="1" customWidth="1"/>
    <col min="7" max="7" width="13.1640625" style="1" customWidth="1"/>
    <col min="8" max="8" width="10.33203125" style="1" customWidth="1"/>
    <col min="9" max="9" width="12.5" style="1" customWidth="1"/>
    <col min="10" max="10" width="16.6640625" style="1" customWidth="1"/>
    <col min="11" max="11" width="10.1640625" style="1" bestFit="1" customWidth="1"/>
    <col min="12" max="16" width="9.1640625" style="1"/>
    <col min="17" max="17" width="11.5" style="1" customWidth="1"/>
    <col min="18" max="18" width="12.5" style="1" customWidth="1"/>
    <col min="19" max="19" width="12" style="1" customWidth="1"/>
    <col min="20" max="20" width="12.1640625" style="1" customWidth="1"/>
    <col min="21" max="16384" width="9.1640625" style="1"/>
  </cols>
  <sheetData>
    <row r="1" spans="1:16" ht="31" thickBot="1">
      <c r="A1" s="252" t="s">
        <v>20</v>
      </c>
      <c r="B1" s="253"/>
      <c r="C1" s="253"/>
      <c r="D1" s="253"/>
      <c r="E1" s="253"/>
      <c r="F1" s="253"/>
      <c r="G1" s="253"/>
      <c r="H1" s="253"/>
      <c r="I1" s="253"/>
      <c r="J1" s="253"/>
      <c r="K1" s="253"/>
      <c r="L1" s="253"/>
      <c r="M1" s="253"/>
      <c r="N1" s="254"/>
      <c r="P1" s="80"/>
    </row>
    <row r="2" spans="1:16" ht="26" thickBot="1">
      <c r="A2" s="255" t="s">
        <v>634</v>
      </c>
      <c r="B2" s="256"/>
      <c r="C2" s="256"/>
      <c r="D2" s="256"/>
      <c r="E2" s="256"/>
      <c r="F2" s="256"/>
      <c r="G2" s="256"/>
      <c r="H2" s="256"/>
      <c r="I2" s="256"/>
      <c r="J2" s="256"/>
      <c r="K2" s="256"/>
      <c r="L2" s="256"/>
      <c r="M2" s="256"/>
      <c r="N2" s="257"/>
      <c r="P2" s="81"/>
    </row>
    <row r="3" spans="1:16" ht="24" thickBot="1">
      <c r="A3" s="258" t="s">
        <v>88</v>
      </c>
      <c r="B3" s="259"/>
      <c r="C3" s="259"/>
      <c r="D3" s="259"/>
      <c r="E3" s="259"/>
      <c r="F3" s="259"/>
      <c r="G3" s="259"/>
      <c r="H3" s="259"/>
      <c r="I3" s="259"/>
      <c r="J3" s="259"/>
      <c r="K3" s="259"/>
      <c r="L3" s="259"/>
      <c r="M3" s="259"/>
      <c r="N3" s="260"/>
      <c r="P3" s="81"/>
    </row>
    <row r="4" spans="1:16" ht="16" thickBot="1">
      <c r="A4" s="3" t="s">
        <v>27</v>
      </c>
      <c r="B4" s="3" t="s">
        <v>11</v>
      </c>
      <c r="C4" s="3" t="s">
        <v>64</v>
      </c>
      <c r="D4" s="3" t="s">
        <v>28</v>
      </c>
      <c r="E4" s="3" t="s">
        <v>91</v>
      </c>
      <c r="F4" s="3" t="s">
        <v>101</v>
      </c>
      <c r="G4" s="3" t="s">
        <v>21</v>
      </c>
      <c r="H4" s="3" t="s">
        <v>1</v>
      </c>
      <c r="I4" s="3" t="s">
        <v>0</v>
      </c>
      <c r="P4" s="81"/>
    </row>
    <row r="5" spans="1:16">
      <c r="A5" s="40" t="s">
        <v>24</v>
      </c>
      <c r="B5" s="113" t="s">
        <v>15</v>
      </c>
      <c r="C5" s="25" t="s">
        <v>15</v>
      </c>
      <c r="D5" s="25" t="s">
        <v>41</v>
      </c>
      <c r="E5" s="25"/>
      <c r="F5" s="25"/>
      <c r="G5" s="24"/>
      <c r="H5" s="24"/>
      <c r="I5" s="109"/>
    </row>
    <row r="6" spans="1:16">
      <c r="A6" s="40" t="s">
        <v>3</v>
      </c>
      <c r="B6" s="113" t="s">
        <v>15</v>
      </c>
      <c r="C6" s="25" t="s">
        <v>15</v>
      </c>
      <c r="D6" s="25" t="s">
        <v>41</v>
      </c>
      <c r="E6" s="25"/>
      <c r="F6" s="25"/>
      <c r="G6" s="24"/>
      <c r="H6" s="24"/>
      <c r="I6" s="109"/>
    </row>
    <row r="7" spans="1:16">
      <c r="A7" s="40"/>
      <c r="B7" s="113"/>
      <c r="C7" s="24"/>
      <c r="D7" s="24"/>
      <c r="E7" s="24"/>
      <c r="F7" s="24"/>
      <c r="G7" s="24"/>
      <c r="H7" s="24"/>
      <c r="I7" s="109"/>
    </row>
    <row r="8" spans="1:16">
      <c r="A8" s="40"/>
      <c r="B8" s="113"/>
      <c r="C8" s="24"/>
      <c r="D8" s="24"/>
      <c r="E8" s="24"/>
      <c r="F8" s="24"/>
      <c r="G8" s="24"/>
      <c r="H8" s="24"/>
      <c r="I8" s="109"/>
    </row>
    <row r="9" spans="1:16">
      <c r="A9" s="40"/>
      <c r="B9" s="113"/>
      <c r="C9" s="24"/>
      <c r="D9" s="24"/>
      <c r="E9" s="24"/>
      <c r="F9" s="24"/>
      <c r="G9" s="24"/>
      <c r="H9" s="24"/>
      <c r="I9" s="109"/>
    </row>
    <row r="10" spans="1:16">
      <c r="A10" s="40"/>
      <c r="B10" s="113"/>
      <c r="C10" s="24"/>
      <c r="D10" s="24"/>
      <c r="E10" s="24"/>
      <c r="F10" s="24"/>
      <c r="G10" s="24"/>
      <c r="H10" s="24"/>
      <c r="I10" s="109"/>
    </row>
    <row r="11" spans="1:16">
      <c r="A11" s="40"/>
      <c r="B11" s="113"/>
      <c r="C11" s="24"/>
      <c r="D11" s="24"/>
      <c r="E11" s="24"/>
      <c r="F11" s="24"/>
      <c r="G11" s="24"/>
      <c r="H11" s="24"/>
      <c r="I11" s="109"/>
    </row>
    <row r="12" spans="1:16">
      <c r="A12" s="40"/>
      <c r="B12" s="113"/>
      <c r="C12" s="24"/>
      <c r="D12" s="24"/>
      <c r="E12" s="24"/>
      <c r="F12" s="24"/>
      <c r="G12" s="24"/>
      <c r="H12" s="24"/>
      <c r="I12" s="109"/>
    </row>
    <row r="13" spans="1:16">
      <c r="A13" s="41"/>
      <c r="B13" s="114"/>
      <c r="C13" s="42"/>
      <c r="D13" s="42"/>
      <c r="E13" s="42"/>
      <c r="F13" s="42"/>
      <c r="G13" s="47"/>
      <c r="H13" s="42"/>
      <c r="I13" s="110"/>
    </row>
    <row r="14" spans="1:16">
      <c r="A14" s="40"/>
      <c r="B14" s="113"/>
      <c r="C14" s="24"/>
      <c r="D14" s="24"/>
      <c r="E14" s="24"/>
      <c r="F14" s="24"/>
      <c r="G14" s="24"/>
      <c r="H14" s="24"/>
      <c r="I14" s="109"/>
    </row>
    <row r="15" spans="1:16" ht="15" thickBot="1">
      <c r="A15" s="48"/>
      <c r="B15" s="115"/>
      <c r="C15" s="39"/>
      <c r="D15" s="39"/>
      <c r="E15" s="39"/>
      <c r="F15" s="39"/>
      <c r="G15" s="39"/>
      <c r="H15" s="39"/>
      <c r="I15" s="111"/>
    </row>
    <row r="16" spans="1:16" ht="15" thickBot="1"/>
    <row r="17" spans="10:14" ht="15" thickBot="1">
      <c r="J17" s="261" t="s">
        <v>89</v>
      </c>
      <c r="K17" s="246"/>
      <c r="L17" s="246"/>
      <c r="M17" s="246"/>
      <c r="N17" s="247"/>
    </row>
    <row r="18" spans="10:14" ht="15" thickBot="1">
      <c r="J18" s="261" t="s">
        <v>96</v>
      </c>
      <c r="K18" s="246"/>
      <c r="L18" s="246"/>
      <c r="M18" s="246"/>
      <c r="N18" s="247"/>
    </row>
    <row r="19" spans="10:14">
      <c r="J19" s="203"/>
      <c r="K19" s="43" t="s">
        <v>73</v>
      </c>
      <c r="L19" s="43" t="s">
        <v>74</v>
      </c>
      <c r="M19" s="250" t="s">
        <v>75</v>
      </c>
      <c r="N19" s="251"/>
    </row>
    <row r="20" spans="10:14">
      <c r="J20" s="40" t="s">
        <v>24</v>
      </c>
      <c r="K20" s="24">
        <f t="shared" ref="K20:M23" si="0">SUMPRODUCT(($A:$A=$J20)*($F:$F=K$19))</f>
        <v>0</v>
      </c>
      <c r="L20" s="24">
        <f t="shared" si="0"/>
        <v>0</v>
      </c>
      <c r="M20" s="28">
        <f t="shared" si="0"/>
        <v>0</v>
      </c>
      <c r="N20" s="32"/>
    </row>
    <row r="21" spans="10:14">
      <c r="J21" s="40" t="s">
        <v>3</v>
      </c>
      <c r="K21" s="24">
        <f t="shared" si="0"/>
        <v>0</v>
      </c>
      <c r="L21" s="24">
        <f t="shared" si="0"/>
        <v>0</v>
      </c>
      <c r="M21" s="28">
        <f t="shared" si="0"/>
        <v>0</v>
      </c>
      <c r="N21" s="32"/>
    </row>
    <row r="22" spans="10:14">
      <c r="J22" s="40" t="s">
        <v>22</v>
      </c>
      <c r="K22" s="24">
        <f t="shared" si="0"/>
        <v>0</v>
      </c>
      <c r="L22" s="24">
        <f t="shared" si="0"/>
        <v>0</v>
      </c>
      <c r="M22" s="28">
        <f t="shared" si="0"/>
        <v>0</v>
      </c>
      <c r="N22" s="32"/>
    </row>
    <row r="23" spans="10:14">
      <c r="J23" s="40" t="s">
        <v>20</v>
      </c>
      <c r="K23" s="24">
        <f t="shared" si="0"/>
        <v>0</v>
      </c>
      <c r="L23" s="24">
        <f t="shared" si="0"/>
        <v>0</v>
      </c>
      <c r="M23" s="2">
        <f t="shared" si="0"/>
        <v>0</v>
      </c>
      <c r="N23" s="5"/>
    </row>
    <row r="24" spans="10:14" ht="15" thickBot="1">
      <c r="J24" s="204" t="s">
        <v>2</v>
      </c>
      <c r="K24" s="76">
        <f>SUM(K20:K23)</f>
        <v>0</v>
      </c>
      <c r="L24" s="76">
        <f>SUM(L20:L23)</f>
        <v>0</v>
      </c>
      <c r="M24" s="77">
        <f>SUM(M20:M23)</f>
        <v>0</v>
      </c>
      <c r="N24" s="46"/>
    </row>
    <row r="25" spans="10:14" ht="15" thickBot="1">
      <c r="J25" s="261" t="s">
        <v>97</v>
      </c>
      <c r="K25" s="246"/>
      <c r="L25" s="246"/>
      <c r="M25" s="246"/>
      <c r="N25" s="247"/>
    </row>
    <row r="26" spans="10:14">
      <c r="J26" s="205"/>
      <c r="K26" s="43" t="s">
        <v>10</v>
      </c>
      <c r="L26" s="43" t="s">
        <v>11</v>
      </c>
      <c r="M26" s="43" t="s">
        <v>41</v>
      </c>
      <c r="N26" s="44" t="s">
        <v>2</v>
      </c>
    </row>
    <row r="27" spans="10:14">
      <c r="J27" s="40" t="s">
        <v>24</v>
      </c>
      <c r="K27" s="25">
        <f t="shared" ref="K27:M30" si="1">SUMPRODUCT(($A:$A=$J27)*($D:$D=K$26))</f>
        <v>0</v>
      </c>
      <c r="L27" s="25">
        <f t="shared" si="1"/>
        <v>0</v>
      </c>
      <c r="M27" s="25">
        <f t="shared" si="1"/>
        <v>1</v>
      </c>
      <c r="N27" s="45">
        <f>SUM(K27:M27)</f>
        <v>1</v>
      </c>
    </row>
    <row r="28" spans="10:14">
      <c r="J28" s="40" t="s">
        <v>3</v>
      </c>
      <c r="K28" s="25">
        <f t="shared" si="1"/>
        <v>0</v>
      </c>
      <c r="L28" s="25">
        <f t="shared" si="1"/>
        <v>0</v>
      </c>
      <c r="M28" s="25">
        <f t="shared" si="1"/>
        <v>1</v>
      </c>
      <c r="N28" s="45">
        <f>SUM(K28:M28)</f>
        <v>1</v>
      </c>
    </row>
    <row r="29" spans="10:14">
      <c r="J29" s="40" t="s">
        <v>22</v>
      </c>
      <c r="K29" s="25">
        <f t="shared" si="1"/>
        <v>0</v>
      </c>
      <c r="L29" s="25">
        <f t="shared" si="1"/>
        <v>0</v>
      </c>
      <c r="M29" s="25">
        <f t="shared" si="1"/>
        <v>0</v>
      </c>
      <c r="N29" s="45">
        <f>SUM(K29:M29)</f>
        <v>0</v>
      </c>
    </row>
    <row r="30" spans="10:14">
      <c r="J30" s="206" t="s">
        <v>20</v>
      </c>
      <c r="K30" s="25">
        <f t="shared" si="1"/>
        <v>0</v>
      </c>
      <c r="L30" s="25">
        <f t="shared" si="1"/>
        <v>0</v>
      </c>
      <c r="M30" s="25">
        <f t="shared" si="1"/>
        <v>0</v>
      </c>
      <c r="N30" s="45">
        <f>SUM(K30:M30)</f>
        <v>0</v>
      </c>
    </row>
    <row r="31" spans="10:14" ht="15" thickBot="1">
      <c r="J31" s="207" t="s">
        <v>2</v>
      </c>
      <c r="K31" s="78">
        <f>SUM(K27:K30)</f>
        <v>0</v>
      </c>
      <c r="L31" s="78">
        <f>SUM(L27:L30)</f>
        <v>0</v>
      </c>
      <c r="M31" s="78">
        <f>SUM(M27:M30)</f>
        <v>2</v>
      </c>
      <c r="N31" s="79">
        <f>SUM(N27:N30)</f>
        <v>2</v>
      </c>
    </row>
  </sheetData>
  <mergeCells count="7">
    <mergeCell ref="J25:N25"/>
    <mergeCell ref="A1:N1"/>
    <mergeCell ref="A2:N2"/>
    <mergeCell ref="A3:N3"/>
    <mergeCell ref="J17:N17"/>
    <mergeCell ref="J18:N18"/>
    <mergeCell ref="M19:N19"/>
  </mergeCells>
  <conditionalFormatting sqref="A13:I14 A5:I6">
    <cfRule type="expression" dxfId="382" priority="9">
      <formula>$E5="Stuck"</formula>
    </cfRule>
    <cfRule type="expression" dxfId="381" priority="10">
      <formula>$E5="Behind"</formula>
    </cfRule>
    <cfRule type="expression" dxfId="380" priority="11">
      <formula>$E5="Target"</formula>
    </cfRule>
    <cfRule type="expression" dxfId="379" priority="12">
      <formula>$E5="Ahead"</formula>
    </cfRule>
  </conditionalFormatting>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filterMode="1"/>
  <dimension ref="A1:U42"/>
  <sheetViews>
    <sheetView zoomScale="86" zoomScaleNormal="86" workbookViewId="0">
      <pane ySplit="4" topLeftCell="A5" activePane="bottomLeft" state="frozen"/>
      <selection pane="bottomLeft" activeCell="A18" sqref="A18:D18"/>
    </sheetView>
  </sheetViews>
  <sheetFormatPr baseColWidth="10" defaultColWidth="9.1640625" defaultRowHeight="14"/>
  <cols>
    <col min="1" max="1" width="18" style="1" customWidth="1"/>
    <col min="2" max="2" width="42" style="116" customWidth="1"/>
    <col min="3" max="3" width="19.33203125" style="1" customWidth="1"/>
    <col min="4" max="4" width="14.5" style="1" customWidth="1"/>
    <col min="5" max="5" width="12.5" style="1" customWidth="1"/>
    <col min="6" max="6" width="14.5" style="1" customWidth="1"/>
    <col min="7" max="7" width="13.1640625" style="1" customWidth="1"/>
    <col min="8" max="8" width="10.33203125" style="1" customWidth="1"/>
    <col min="9" max="9" width="12.5" style="1" customWidth="1"/>
    <col min="10" max="10" width="16.6640625" style="1" customWidth="1"/>
    <col min="11" max="11" width="10.1640625" style="1" bestFit="1" customWidth="1"/>
    <col min="12" max="16" width="9.1640625" style="1"/>
    <col min="17" max="17" width="11.5" style="1" customWidth="1"/>
    <col min="18" max="18" width="12.5" style="1" customWidth="1"/>
    <col min="19" max="19" width="12" style="1" customWidth="1"/>
    <col min="20" max="20" width="12.1640625" style="1" customWidth="1"/>
    <col min="21" max="16384" width="9.1640625" style="1"/>
  </cols>
  <sheetData>
    <row r="1" spans="1:16" ht="31" thickBot="1">
      <c r="A1" s="252" t="s">
        <v>20</v>
      </c>
      <c r="B1" s="253"/>
      <c r="C1" s="253"/>
      <c r="D1" s="253"/>
      <c r="E1" s="253"/>
      <c r="F1" s="253"/>
      <c r="G1" s="253"/>
      <c r="H1" s="253"/>
      <c r="I1" s="253"/>
      <c r="J1" s="253"/>
      <c r="K1" s="253"/>
      <c r="L1" s="253"/>
      <c r="M1" s="253"/>
      <c r="N1" s="254"/>
      <c r="P1" s="80"/>
    </row>
    <row r="2" spans="1:16" ht="26" thickBot="1">
      <c r="A2" s="255" t="s">
        <v>623</v>
      </c>
      <c r="B2" s="256"/>
      <c r="C2" s="256"/>
      <c r="D2" s="256"/>
      <c r="E2" s="256"/>
      <c r="F2" s="256"/>
      <c r="G2" s="256"/>
      <c r="H2" s="256"/>
      <c r="I2" s="256"/>
      <c r="J2" s="256"/>
      <c r="K2" s="256"/>
      <c r="L2" s="256"/>
      <c r="M2" s="256"/>
      <c r="N2" s="257"/>
      <c r="P2" s="81"/>
    </row>
    <row r="3" spans="1:16" ht="23.25" customHeight="1" thickBot="1">
      <c r="A3" s="258" t="s">
        <v>88</v>
      </c>
      <c r="B3" s="259"/>
      <c r="C3" s="259"/>
      <c r="D3" s="259"/>
      <c r="E3" s="259"/>
      <c r="F3" s="259"/>
      <c r="G3" s="259"/>
      <c r="H3" s="259"/>
      <c r="I3" s="259"/>
      <c r="J3" s="259"/>
      <c r="K3" s="259"/>
      <c r="L3" s="259"/>
      <c r="M3" s="259"/>
      <c r="N3" s="260"/>
      <c r="P3" s="81"/>
    </row>
    <row r="4" spans="1:16" ht="16" thickBot="1">
      <c r="A4" s="208" t="s">
        <v>27</v>
      </c>
      <c r="B4" s="208" t="s">
        <v>11</v>
      </c>
      <c r="C4" s="208" t="s">
        <v>64</v>
      </c>
      <c r="D4" s="208" t="s">
        <v>28</v>
      </c>
      <c r="E4" s="208" t="s">
        <v>91</v>
      </c>
      <c r="F4" s="208" t="s">
        <v>101</v>
      </c>
      <c r="G4" s="208" t="s">
        <v>21</v>
      </c>
      <c r="H4" s="208" t="s">
        <v>1</v>
      </c>
      <c r="I4" s="209" t="s">
        <v>0</v>
      </c>
      <c r="J4" s="261" t="s">
        <v>89</v>
      </c>
      <c r="K4" s="246"/>
      <c r="L4" s="246"/>
      <c r="M4" s="246"/>
      <c r="N4" s="247"/>
      <c r="P4" s="81"/>
    </row>
    <row r="5" spans="1:16" ht="15" customHeight="1">
      <c r="A5" s="190" t="s">
        <v>24</v>
      </c>
      <c r="B5" s="112" t="s">
        <v>31</v>
      </c>
      <c r="C5" s="23" t="s">
        <v>77</v>
      </c>
      <c r="D5" s="23" t="s">
        <v>10</v>
      </c>
      <c r="E5" s="20" t="str">
        <f>'HR-Project Team Goals'!B7</f>
        <v>Target</v>
      </c>
      <c r="F5" s="20" t="str">
        <f>+'HR-Project Team Goals'!B11</f>
        <v>Meets</v>
      </c>
      <c r="G5" s="21">
        <f>+'HR-Project Team Goals'!B10</f>
        <v>42308</v>
      </c>
      <c r="H5" s="27">
        <f t="shared" ref="H5:H16" ca="1" si="0">G5-(TODAY())</f>
        <v>-1254</v>
      </c>
      <c r="I5" s="210">
        <f>+'HR-Project Team Goals'!B9</f>
        <v>0.3</v>
      </c>
      <c r="J5" s="2"/>
      <c r="K5" s="2"/>
      <c r="L5" s="2"/>
      <c r="M5" s="2"/>
      <c r="N5" s="5"/>
      <c r="P5" s="81"/>
    </row>
    <row r="6" spans="1:16">
      <c r="A6" s="190" t="s">
        <v>24</v>
      </c>
      <c r="B6" s="112" t="s">
        <v>30</v>
      </c>
      <c r="C6" s="23" t="s">
        <v>57</v>
      </c>
      <c r="D6" s="23" t="s">
        <v>10</v>
      </c>
      <c r="E6" s="20" t="str">
        <f>'HR-Career Pathing'!B7</f>
        <v>Target</v>
      </c>
      <c r="F6" s="20" t="str">
        <f>+'HR-Career Pathing'!B11</f>
        <v>Meets</v>
      </c>
      <c r="G6" s="21">
        <f>+'HR-Career Pathing'!B10</f>
        <v>42308</v>
      </c>
      <c r="H6" s="27">
        <f t="shared" ca="1" si="0"/>
        <v>-1254</v>
      </c>
      <c r="I6" s="210">
        <f>+'HR-Career Pathing'!B9</f>
        <v>0.6</v>
      </c>
      <c r="J6" s="2"/>
      <c r="K6" s="2"/>
      <c r="L6" s="2"/>
      <c r="M6" s="2"/>
      <c r="N6" s="5"/>
    </row>
    <row r="7" spans="1:16">
      <c r="A7" s="190" t="s">
        <v>24</v>
      </c>
      <c r="B7" s="112" t="s">
        <v>32</v>
      </c>
      <c r="C7" s="23" t="s">
        <v>77</v>
      </c>
      <c r="D7" s="23" t="s">
        <v>10</v>
      </c>
      <c r="E7" s="20" t="str">
        <f>'HR-Officer Criteria'!B7</f>
        <v>Target</v>
      </c>
      <c r="F7" s="20" t="str">
        <f>+'HR-Officer Criteria'!B11</f>
        <v>Meets</v>
      </c>
      <c r="G7" s="21">
        <f>+'HR-Officer Criteria'!B10</f>
        <v>42308</v>
      </c>
      <c r="H7" s="27">
        <f t="shared" ca="1" si="0"/>
        <v>-1254</v>
      </c>
      <c r="I7" s="210">
        <f>+'HR-Officer Criteria'!B9</f>
        <v>0.1</v>
      </c>
      <c r="J7" s="2"/>
      <c r="K7" s="2"/>
      <c r="L7" s="2"/>
      <c r="M7" s="2"/>
      <c r="N7" s="5"/>
    </row>
    <row r="8" spans="1:16">
      <c r="A8" s="190" t="s">
        <v>24</v>
      </c>
      <c r="B8" s="112" t="s">
        <v>33</v>
      </c>
      <c r="C8" s="23" t="s">
        <v>57</v>
      </c>
      <c r="D8" s="23" t="s">
        <v>10</v>
      </c>
      <c r="E8" s="20" t="str">
        <f>'HR-Recognition Award Program'!B7</f>
        <v>Target</v>
      </c>
      <c r="F8" s="20" t="str">
        <f>+'HR-Recognition Award Program'!B11</f>
        <v>Meets</v>
      </c>
      <c r="G8" s="21">
        <f>+'HR-Recognition Award Program'!B10</f>
        <v>42308</v>
      </c>
      <c r="H8" s="27">
        <f t="shared" ca="1" si="0"/>
        <v>-1254</v>
      </c>
      <c r="I8" s="210">
        <f>+'HR-Recognition Award Program'!B9</f>
        <v>0.5</v>
      </c>
      <c r="J8" s="2"/>
      <c r="K8" s="2"/>
      <c r="L8" s="2"/>
      <c r="M8" s="2"/>
      <c r="N8" s="5"/>
    </row>
    <row r="9" spans="1:16">
      <c r="A9" s="190" t="s">
        <v>24</v>
      </c>
      <c r="B9" s="112" t="s">
        <v>34</v>
      </c>
      <c r="C9" s="23" t="s">
        <v>57</v>
      </c>
      <c r="D9" s="23" t="s">
        <v>10</v>
      </c>
      <c r="E9" s="20" t="str">
        <f>'HR-Continuing Prof Education'!B7</f>
        <v>Target</v>
      </c>
      <c r="F9" s="20" t="str">
        <f>+'HR-Continuing Prof Education'!B11</f>
        <v>Meets</v>
      </c>
      <c r="G9" s="21">
        <f>+'HR-Continuing Prof Education'!B10</f>
        <v>42308</v>
      </c>
      <c r="H9" s="27">
        <f t="shared" ca="1" si="0"/>
        <v>-1254</v>
      </c>
      <c r="I9" s="210">
        <f>+'HR-Continuing Prof Education'!B9</f>
        <v>0.4</v>
      </c>
      <c r="J9" s="2"/>
      <c r="K9" s="2"/>
      <c r="L9" s="2"/>
      <c r="M9" s="2"/>
      <c r="N9" s="5"/>
    </row>
    <row r="10" spans="1:16">
      <c r="A10" s="190" t="s">
        <v>24</v>
      </c>
      <c r="B10" s="112" t="s">
        <v>39</v>
      </c>
      <c r="C10" s="23" t="s">
        <v>56</v>
      </c>
      <c r="D10" s="23" t="s">
        <v>10</v>
      </c>
      <c r="E10" s="20" t="str">
        <f>'HR-Employee Wellness'!B7</f>
        <v>Target</v>
      </c>
      <c r="F10" s="20" t="str">
        <f>+'HR-Employee Wellness'!B11</f>
        <v>Meets</v>
      </c>
      <c r="G10" s="21">
        <f>+'HR-Employee Wellness'!B10</f>
        <v>42370</v>
      </c>
      <c r="H10" s="27">
        <f t="shared" ca="1" si="0"/>
        <v>-1192</v>
      </c>
      <c r="I10" s="210">
        <f>+'HR-Employee Wellness'!B9</f>
        <v>0</v>
      </c>
      <c r="J10" s="2"/>
      <c r="K10" s="2"/>
      <c r="L10" s="2"/>
      <c r="M10" s="2"/>
      <c r="N10" s="5"/>
    </row>
    <row r="11" spans="1:16" ht="14.25" customHeight="1">
      <c r="A11" s="190" t="s">
        <v>3</v>
      </c>
      <c r="B11" s="112" t="s">
        <v>95</v>
      </c>
      <c r="C11" s="23" t="s">
        <v>17</v>
      </c>
      <c r="D11" s="23" t="s">
        <v>10</v>
      </c>
      <c r="E11" s="20" t="str">
        <f>'FS-Real Estate Program'!B7</f>
        <v>Target</v>
      </c>
      <c r="F11" s="20" t="str">
        <f>+'FS-Real Estate Program'!B11</f>
        <v>Meets</v>
      </c>
      <c r="G11" s="21">
        <f>+'FS-Real Estate Program'!B10</f>
        <v>42369</v>
      </c>
      <c r="H11" s="27">
        <f t="shared" ca="1" si="0"/>
        <v>-1193</v>
      </c>
      <c r="I11" s="210">
        <f>+'FS-Real Estate Program'!B9</f>
        <v>0.4</v>
      </c>
      <c r="J11" s="2"/>
      <c r="K11" s="2"/>
      <c r="L11" s="2"/>
      <c r="M11" s="2"/>
      <c r="N11" s="5"/>
    </row>
    <row r="12" spans="1:16" ht="14.25" customHeight="1">
      <c r="A12" s="190" t="s">
        <v>3</v>
      </c>
      <c r="B12" s="112" t="s">
        <v>8</v>
      </c>
      <c r="C12" s="23" t="s">
        <v>16</v>
      </c>
      <c r="D12" s="23" t="s">
        <v>10</v>
      </c>
      <c r="E12" s="20" t="str">
        <f>'FS-VoIP Upgrade'!B7</f>
        <v>Target</v>
      </c>
      <c r="F12" s="20" t="str">
        <f>+'FS-VoIP Upgrade'!B11</f>
        <v>Meets</v>
      </c>
      <c r="G12" s="21">
        <f>+'FS-VoIP Upgrade'!B10</f>
        <v>42277</v>
      </c>
      <c r="H12" s="27">
        <f t="shared" ca="1" si="0"/>
        <v>-1285</v>
      </c>
      <c r="I12" s="210">
        <f>+'FS-VoIP Upgrade'!B9</f>
        <v>0.3</v>
      </c>
      <c r="J12" s="2"/>
      <c r="K12" s="2"/>
      <c r="L12" s="2"/>
      <c r="M12" s="2"/>
      <c r="N12" s="5"/>
    </row>
    <row r="13" spans="1:16">
      <c r="A13" s="190" t="s">
        <v>3</v>
      </c>
      <c r="B13" s="112" t="s">
        <v>40</v>
      </c>
      <c r="C13" s="23" t="s">
        <v>14</v>
      </c>
      <c r="D13" s="23" t="s">
        <v>10</v>
      </c>
      <c r="E13" s="20" t="str">
        <f>'FS-Wireless Device Cost Anal'!B7</f>
        <v>Target</v>
      </c>
      <c r="F13" s="20" t="str">
        <f>+'FS-Wireless Device Cost Anal'!B11</f>
        <v>Meets</v>
      </c>
      <c r="G13" s="21">
        <f>+'FS-Wireless Device Cost Anal'!B10</f>
        <v>42369</v>
      </c>
      <c r="H13" s="27">
        <f t="shared" ca="1" si="0"/>
        <v>-1193</v>
      </c>
      <c r="I13" s="210">
        <f>+'FS-Wireless Device Cost Anal'!B9</f>
        <v>0.3</v>
      </c>
      <c r="J13" s="2"/>
      <c r="K13" s="2"/>
      <c r="L13" s="2"/>
      <c r="M13" s="2"/>
      <c r="N13" s="5"/>
    </row>
    <row r="14" spans="1:16">
      <c r="A14" s="190" t="s">
        <v>22</v>
      </c>
      <c r="B14" s="112" t="s">
        <v>65</v>
      </c>
      <c r="C14" s="23" t="s">
        <v>26</v>
      </c>
      <c r="D14" s="23" t="s">
        <v>10</v>
      </c>
      <c r="E14" s="20" t="str">
        <f>'OMWI-Training Module'!B7</f>
        <v>Target</v>
      </c>
      <c r="F14" s="20" t="str">
        <f>+'OMWI-Training Module'!B11</f>
        <v>Meets</v>
      </c>
      <c r="G14" s="21">
        <f>+'OMWI-Training Module'!B10</f>
        <v>42338</v>
      </c>
      <c r="H14" s="27">
        <f t="shared" ca="1" si="0"/>
        <v>-1224</v>
      </c>
      <c r="I14" s="210">
        <f>+'OMWI-Training Module'!B9</f>
        <v>0.6</v>
      </c>
      <c r="J14" s="2"/>
      <c r="K14" s="2"/>
      <c r="L14" s="2"/>
      <c r="M14" s="2"/>
      <c r="N14" s="5"/>
    </row>
    <row r="15" spans="1:16">
      <c r="A15" s="190" t="s">
        <v>22</v>
      </c>
      <c r="B15" s="112" t="s">
        <v>66</v>
      </c>
      <c r="C15" s="23" t="s">
        <v>26</v>
      </c>
      <c r="D15" s="23" t="s">
        <v>10</v>
      </c>
      <c r="E15" s="20" t="str">
        <f>'OMWI-Vendor Outreach'!B7</f>
        <v>Target</v>
      </c>
      <c r="F15" s="20" t="str">
        <f>+'OMWI-Vendor Outreach'!B11</f>
        <v>Meets</v>
      </c>
      <c r="G15" s="21">
        <f>+'OMWI-Vendor Outreach'!B10</f>
        <v>42277</v>
      </c>
      <c r="H15" s="27">
        <f t="shared" ca="1" si="0"/>
        <v>-1285</v>
      </c>
      <c r="I15" s="210">
        <f>+'OMWI-Vendor Outreach'!B9</f>
        <v>0.6</v>
      </c>
      <c r="J15" s="2"/>
      <c r="K15" s="2"/>
      <c r="L15" s="2"/>
      <c r="M15" s="2"/>
      <c r="N15" s="5"/>
    </row>
    <row r="16" spans="1:16" ht="15" thickBot="1">
      <c r="A16" s="190" t="s">
        <v>22</v>
      </c>
      <c r="B16" s="112" t="s">
        <v>67</v>
      </c>
      <c r="C16" s="23" t="s">
        <v>26</v>
      </c>
      <c r="D16" s="23" t="s">
        <v>10</v>
      </c>
      <c r="E16" s="20" t="str">
        <f>'OMWI-Vendor Database System'!B7</f>
        <v>Target</v>
      </c>
      <c r="F16" s="20" t="str">
        <f>+'OMWI-Vendor Database System'!B11</f>
        <v>Meets</v>
      </c>
      <c r="G16" s="21">
        <f>+'OMWI-Vendor Database System'!B10</f>
        <v>42308</v>
      </c>
      <c r="H16" s="27">
        <f t="shared" ca="1" si="0"/>
        <v>-1254</v>
      </c>
      <c r="I16" s="210">
        <f>+'OMWI-Vendor Database System'!B9</f>
        <v>0.6</v>
      </c>
      <c r="J16" s="13"/>
      <c r="K16" s="13"/>
      <c r="L16" s="13"/>
      <c r="M16" s="13"/>
      <c r="N16" s="14"/>
    </row>
    <row r="17" spans="1:21">
      <c r="A17" s="211"/>
      <c r="B17" s="212"/>
      <c r="C17" s="213"/>
      <c r="D17" s="213"/>
      <c r="E17" s="214"/>
      <c r="F17" s="214"/>
      <c r="G17" s="215"/>
      <c r="H17" s="216"/>
      <c r="I17" s="217"/>
      <c r="J17" s="2"/>
      <c r="K17" s="2"/>
      <c r="L17" s="2"/>
      <c r="M17" s="2"/>
      <c r="N17" s="5"/>
    </row>
    <row r="18" spans="1:21" ht="15.75" customHeight="1">
      <c r="A18" s="190" t="s">
        <v>24</v>
      </c>
      <c r="B18" s="112" t="s">
        <v>35</v>
      </c>
      <c r="C18" s="23" t="s">
        <v>238</v>
      </c>
      <c r="D18" s="23" t="s">
        <v>11</v>
      </c>
      <c r="E18" s="20" t="str">
        <f>'HR-Technology Goal'!B7</f>
        <v>Target</v>
      </c>
      <c r="F18" s="20" t="str">
        <f>+'HR-Technology Goal'!B11</f>
        <v>Meets</v>
      </c>
      <c r="G18" s="21">
        <f>+'HR-Technology Goal'!B10</f>
        <v>42369</v>
      </c>
      <c r="H18" s="27">
        <f t="shared" ref="H18:H21" ca="1" si="1">G18-(TODAY())</f>
        <v>-1193</v>
      </c>
      <c r="I18" s="210">
        <f>+'HR-Technology Goal'!B9</f>
        <v>0.3</v>
      </c>
      <c r="J18" s="2"/>
      <c r="K18" s="2"/>
      <c r="L18" s="2"/>
      <c r="M18" s="2"/>
      <c r="N18" s="5"/>
    </row>
    <row r="19" spans="1:21">
      <c r="A19" s="190" t="s">
        <v>24</v>
      </c>
      <c r="B19" s="112" t="s">
        <v>42</v>
      </c>
      <c r="C19" s="23" t="s">
        <v>56</v>
      </c>
      <c r="D19" s="23" t="s">
        <v>11</v>
      </c>
      <c r="E19" s="20" t="str">
        <f>'HR-Officer Physicals'!B7</f>
        <v>Complete</v>
      </c>
      <c r="F19" s="20" t="str">
        <f>+'HR-Officer Physicals'!B11</f>
        <v>Outstanding</v>
      </c>
      <c r="G19" s="21">
        <f>+'HR-Officer Physicals'!B10</f>
        <v>42277</v>
      </c>
      <c r="H19" s="27">
        <f t="shared" ca="1" si="1"/>
        <v>-1285</v>
      </c>
      <c r="I19" s="210">
        <f>+'HR-Officer Physicals'!B9</f>
        <v>1</v>
      </c>
      <c r="J19" s="2"/>
      <c r="K19" s="2"/>
      <c r="L19" s="2"/>
      <c r="M19" s="2"/>
      <c r="N19" s="5"/>
    </row>
    <row r="20" spans="1:21" ht="15" customHeight="1">
      <c r="A20" s="190" t="s">
        <v>3</v>
      </c>
      <c r="B20" s="112" t="s">
        <v>9</v>
      </c>
      <c r="C20" s="23" t="s">
        <v>17</v>
      </c>
      <c r="D20" s="23" t="s">
        <v>11</v>
      </c>
      <c r="E20" s="20" t="str">
        <f>'FS-JC Renovations'!B7</f>
        <v>Target</v>
      </c>
      <c r="F20" s="20" t="str">
        <f>+'FS-JC Renovations'!B11</f>
        <v>Meets</v>
      </c>
      <c r="G20" s="21">
        <f>+'FS-JC Renovations'!B10</f>
        <v>42277</v>
      </c>
      <c r="H20" s="27">
        <f t="shared" ca="1" si="1"/>
        <v>-1285</v>
      </c>
      <c r="I20" s="210">
        <f>+'FS-JC Renovations'!B9</f>
        <v>0.8</v>
      </c>
      <c r="J20" s="2"/>
      <c r="K20" s="2"/>
      <c r="L20" s="2"/>
      <c r="M20" s="2"/>
      <c r="N20" s="5"/>
    </row>
    <row r="21" spans="1:21">
      <c r="A21" s="190" t="s">
        <v>3</v>
      </c>
      <c r="B21" s="112" t="s">
        <v>417</v>
      </c>
      <c r="C21" s="23" t="s">
        <v>5</v>
      </c>
      <c r="D21" s="23" t="s">
        <v>11</v>
      </c>
      <c r="E21" s="20" t="str">
        <f>'FS-JC UPS-Generator Tie-in'!B7</f>
        <v>Target</v>
      </c>
      <c r="F21" s="20" t="str">
        <f>+'FS-JC UPS-Generator Tie-in'!B11</f>
        <v>Meets</v>
      </c>
      <c r="G21" s="21">
        <f>+'FS-JC UPS-Generator Tie-in'!B10</f>
        <v>42307</v>
      </c>
      <c r="H21" s="27">
        <f t="shared" ca="1" si="1"/>
        <v>-1255</v>
      </c>
      <c r="I21" s="210">
        <f>+'FS-JC UPS-Generator Tie-in'!B9</f>
        <v>0.2</v>
      </c>
      <c r="J21" s="2"/>
      <c r="K21" s="2"/>
      <c r="L21" s="2"/>
      <c r="M21" s="2"/>
      <c r="N21" s="5"/>
    </row>
    <row r="22" spans="1:21">
      <c r="A22" s="190" t="s">
        <v>3</v>
      </c>
      <c r="B22" s="112" t="s">
        <v>6</v>
      </c>
      <c r="C22" s="23" t="s">
        <v>5</v>
      </c>
      <c r="D22" s="23" t="s">
        <v>11</v>
      </c>
      <c r="E22" s="20" t="str">
        <f>'FS-NY Copier Lease Renewals'!B7</f>
        <v>Target</v>
      </c>
      <c r="F22" s="20" t="str">
        <f>+'FS-NY Copier Lease Renewals'!B11</f>
        <v>Meets</v>
      </c>
      <c r="G22" s="21">
        <f>+'FS-NY Copier Lease Renewals'!B10</f>
        <v>42277</v>
      </c>
      <c r="H22" s="27">
        <f t="shared" ref="H22:H23" ca="1" si="2">G22-(TODAY())</f>
        <v>-1285</v>
      </c>
      <c r="I22" s="210">
        <f>+'FS-NY Copier Lease Renewals'!B9</f>
        <v>0.1</v>
      </c>
      <c r="J22" s="2"/>
      <c r="K22" s="2"/>
      <c r="L22" s="2"/>
      <c r="M22" s="2"/>
      <c r="N22" s="5"/>
    </row>
    <row r="23" spans="1:21">
      <c r="A23" s="190" t="s">
        <v>3</v>
      </c>
      <c r="B23" s="112" t="s">
        <v>7</v>
      </c>
      <c r="C23" s="23" t="s">
        <v>5</v>
      </c>
      <c r="D23" s="23" t="s">
        <v>11</v>
      </c>
      <c r="E23" s="20" t="str">
        <f>'FS-Pitney Bowes Mail Replacemen'!B7</f>
        <v>Complete</v>
      </c>
      <c r="F23" s="20" t="str">
        <f>+'FS-Pitney Bowes Mail Replacemen'!B11</f>
        <v>Exceeds</v>
      </c>
      <c r="G23" s="21">
        <f>+'FS-Pitney Bowes Mail Replacemen'!B10</f>
        <v>42124</v>
      </c>
      <c r="H23" s="27">
        <f t="shared" ca="1" si="2"/>
        <v>-1438</v>
      </c>
      <c r="I23" s="210">
        <f>+'FS-Pitney Bowes Mail Replacemen'!B9</f>
        <v>1</v>
      </c>
      <c r="J23" s="2"/>
      <c r="K23" s="2"/>
      <c r="L23" s="2"/>
      <c r="M23" s="2"/>
      <c r="N23" s="5"/>
    </row>
    <row r="24" spans="1:21">
      <c r="A24" s="190" t="s">
        <v>3</v>
      </c>
      <c r="B24" s="112" t="s">
        <v>36</v>
      </c>
      <c r="C24" s="23" t="s">
        <v>19</v>
      </c>
      <c r="D24" s="23" t="s">
        <v>11</v>
      </c>
      <c r="E24" s="20" t="str">
        <f>'FS-FHFA Examiners Visit'!B7</f>
        <v>Complete</v>
      </c>
      <c r="F24" s="20" t="str">
        <f>+'FS-FHFA Examiners Visit'!B11</f>
        <v>Meets</v>
      </c>
      <c r="G24" s="21">
        <f>+'FS-FHFA Examiners Visit'!B10</f>
        <v>42139</v>
      </c>
      <c r="H24" s="27">
        <f t="shared" ref="H24:H27" ca="1" si="3">G24-(TODAY())</f>
        <v>-1423</v>
      </c>
      <c r="I24" s="210">
        <f>+'FS-FHFA Examiners Visit'!B9</f>
        <v>1</v>
      </c>
      <c r="J24" s="2"/>
      <c r="K24" s="2"/>
      <c r="L24" s="2"/>
      <c r="M24" s="2"/>
      <c r="N24" s="5"/>
    </row>
    <row r="25" spans="1:21">
      <c r="A25" s="190" t="s">
        <v>3</v>
      </c>
      <c r="B25" s="112" t="s">
        <v>12</v>
      </c>
      <c r="C25" s="23" t="s">
        <v>5</v>
      </c>
      <c r="D25" s="23" t="s">
        <v>11</v>
      </c>
      <c r="E25" s="20" t="str">
        <f>'FS-Logo Redesign'!B7</f>
        <v>Complete</v>
      </c>
      <c r="F25" s="20" t="str">
        <f>+'FS-Logo Redesign'!B11</f>
        <v>Meets</v>
      </c>
      <c r="G25" s="21">
        <f>+'FS-Logo Redesign'!B10</f>
        <v>42154</v>
      </c>
      <c r="H25" s="27">
        <f t="shared" ca="1" si="3"/>
        <v>-1408</v>
      </c>
      <c r="I25" s="210">
        <f>+'FS-Logo Redesign'!B9</f>
        <v>1</v>
      </c>
      <c r="J25" s="2"/>
      <c r="K25" s="2"/>
      <c r="L25" s="2"/>
      <c r="M25" s="2"/>
      <c r="N25" s="5"/>
    </row>
    <row r="26" spans="1:21">
      <c r="A26" s="190" t="s">
        <v>3</v>
      </c>
      <c r="B26" s="112" t="s">
        <v>37</v>
      </c>
      <c r="C26" s="23" t="s">
        <v>18</v>
      </c>
      <c r="D26" s="23" t="s">
        <v>11</v>
      </c>
      <c r="E26" s="20" t="str">
        <f>'FS-JC Space Refresh'!B7</f>
        <v>Target</v>
      </c>
      <c r="F26" s="20" t="str">
        <f>+'FS-JC Space Refresh'!B11</f>
        <v>Meets</v>
      </c>
      <c r="G26" s="21">
        <f>+'FS-JC Space Refresh'!B10</f>
        <v>42307</v>
      </c>
      <c r="H26" s="27">
        <f t="shared" ca="1" si="3"/>
        <v>-1255</v>
      </c>
      <c r="I26" s="210">
        <f>+'FS-JC Space Refresh'!B9</f>
        <v>0.5</v>
      </c>
      <c r="J26" s="2"/>
      <c r="K26" s="2"/>
      <c r="L26" s="2"/>
      <c r="M26" s="2"/>
      <c r="N26" s="5"/>
    </row>
    <row r="27" spans="1:21">
      <c r="A27" s="190" t="s">
        <v>3</v>
      </c>
      <c r="B27" s="112" t="s">
        <v>13</v>
      </c>
      <c r="C27" s="23" t="s">
        <v>5</v>
      </c>
      <c r="D27" s="23" t="s">
        <v>11</v>
      </c>
      <c r="E27" s="20" t="str">
        <f>'FS-Lawson Training'!B7</f>
        <v>Behind</v>
      </c>
      <c r="F27" s="20" t="str">
        <f>+'FS-Lawson Training'!B11</f>
        <v>Meets</v>
      </c>
      <c r="G27" s="21">
        <f>+'FS-Lawson Training'!B10</f>
        <v>42369</v>
      </c>
      <c r="H27" s="27">
        <f t="shared" ca="1" si="3"/>
        <v>-1193</v>
      </c>
      <c r="I27" s="210">
        <f>+'FS-Lawson Training'!B9</f>
        <v>0.2</v>
      </c>
      <c r="J27" s="2"/>
      <c r="K27" s="2"/>
      <c r="L27" s="2"/>
      <c r="M27" s="2"/>
      <c r="N27" s="5"/>
      <c r="Q27" s="2"/>
      <c r="R27" s="2"/>
      <c r="S27" s="2"/>
      <c r="T27" s="2"/>
      <c r="U27" s="2"/>
    </row>
    <row r="28" spans="1:21" ht="15" thickBot="1">
      <c r="A28" s="190" t="s">
        <v>3</v>
      </c>
      <c r="B28" s="112" t="s">
        <v>597</v>
      </c>
      <c r="C28" s="23" t="s">
        <v>16</v>
      </c>
      <c r="D28" s="23" t="s">
        <v>11</v>
      </c>
      <c r="E28" s="20" t="str">
        <f>'FS-Lawson PO &amp; RQL Future'!B7</f>
        <v>Target</v>
      </c>
      <c r="F28" s="20" t="str">
        <f>'FS-Lawson PO &amp; RQL Future'!B11</f>
        <v>Meets</v>
      </c>
      <c r="G28" s="21">
        <f>+'FS-Lawson PO &amp; RQL Future'!B10</f>
        <v>42308</v>
      </c>
      <c r="H28" s="27">
        <f ca="1">G28-(TODAY())</f>
        <v>-1254</v>
      </c>
      <c r="I28" s="210">
        <f>+'FS-Lawson PO &amp; RQL Future'!B9</f>
        <v>0.2</v>
      </c>
      <c r="J28" s="2"/>
      <c r="K28" s="2"/>
      <c r="L28" s="2"/>
      <c r="M28" s="2"/>
      <c r="N28" s="5"/>
      <c r="Q28" s="2"/>
      <c r="R28" s="2"/>
      <c r="S28" s="2"/>
      <c r="T28" s="2"/>
      <c r="U28" s="2"/>
    </row>
    <row r="29" spans="1:21" ht="15" thickBot="1">
      <c r="A29" s="190" t="s">
        <v>22</v>
      </c>
      <c r="B29" s="112" t="s">
        <v>23</v>
      </c>
      <c r="C29" s="23" t="s">
        <v>26</v>
      </c>
      <c r="D29" s="23" t="s">
        <v>11</v>
      </c>
      <c r="E29" s="20" t="str">
        <f>'OMWI-2014 Status Report'!B7</f>
        <v>Complete</v>
      </c>
      <c r="F29" s="20" t="str">
        <f>+'OMWI-2014 Status Report'!B11</f>
        <v>Meets</v>
      </c>
      <c r="G29" s="21">
        <f>+'OMWI-2014 Status Report'!B10</f>
        <v>42063</v>
      </c>
      <c r="H29" s="27">
        <f ca="1">G29-(TODAY())</f>
        <v>-1499</v>
      </c>
      <c r="I29" s="210">
        <f>+'OMWI-2014 Status Report'!B9</f>
        <v>1</v>
      </c>
      <c r="J29" s="246" t="s">
        <v>96</v>
      </c>
      <c r="K29" s="246"/>
      <c r="L29" s="246"/>
      <c r="M29" s="246"/>
      <c r="N29" s="247"/>
    </row>
    <row r="30" spans="1:21">
      <c r="A30" s="190" t="s">
        <v>22</v>
      </c>
      <c r="B30" s="112" t="s">
        <v>25</v>
      </c>
      <c r="C30" s="23" t="s">
        <v>26</v>
      </c>
      <c r="D30" s="23" t="s">
        <v>11</v>
      </c>
      <c r="E30" s="20" t="str">
        <f>'OMWI-2015 Report Planning'!B7</f>
        <v>Target</v>
      </c>
      <c r="F30" s="20" t="str">
        <f>+'OMWI-2015 Report Planning'!B11</f>
        <v>Meets</v>
      </c>
      <c r="G30" s="21">
        <f>+'OMWI-2015 Report Planning'!B10</f>
        <v>42369</v>
      </c>
      <c r="H30" s="27">
        <f ca="1">G30-(TODAY())</f>
        <v>-1193</v>
      </c>
      <c r="I30" s="210">
        <f>+'OMWI-2015 Report Planning'!B9</f>
        <v>0.4</v>
      </c>
      <c r="J30" s="103"/>
      <c r="K30" s="43" t="s">
        <v>73</v>
      </c>
      <c r="L30" s="43" t="s">
        <v>74</v>
      </c>
      <c r="M30" s="250" t="s">
        <v>75</v>
      </c>
      <c r="N30" s="251"/>
    </row>
    <row r="31" spans="1:21">
      <c r="A31" s="190" t="s">
        <v>20</v>
      </c>
      <c r="B31" s="112" t="s">
        <v>38</v>
      </c>
      <c r="C31" s="23" t="s">
        <v>26</v>
      </c>
      <c r="D31" s="23" t="s">
        <v>11</v>
      </c>
      <c r="E31" s="20" t="str">
        <f>'CorpServ-PM Program'!B7</f>
        <v>Complete</v>
      </c>
      <c r="F31" s="20" t="str">
        <f>+'CorpServ-PM Program'!B11</f>
        <v>Meets</v>
      </c>
      <c r="G31" s="21">
        <f>+'CorpServ-PM Program'!B10</f>
        <v>42185</v>
      </c>
      <c r="H31" s="27">
        <f ca="1">G31-(TODAY())</f>
        <v>-1377</v>
      </c>
      <c r="I31" s="210">
        <f>+'CorpServ-PM Program'!B9</f>
        <v>1</v>
      </c>
      <c r="J31" s="104" t="s">
        <v>24</v>
      </c>
      <c r="K31" s="24">
        <f t="shared" ref="K31:M34" si="4">SUMPRODUCT(($A:$A=$J31)*($F:$F=K$30))</f>
        <v>7</v>
      </c>
      <c r="L31" s="24">
        <f t="shared" si="4"/>
        <v>0</v>
      </c>
      <c r="M31" s="28">
        <f t="shared" si="4"/>
        <v>1</v>
      </c>
      <c r="N31" s="32"/>
    </row>
    <row r="32" spans="1:21">
      <c r="A32" s="211"/>
      <c r="B32" s="212"/>
      <c r="C32" s="213"/>
      <c r="D32" s="213"/>
      <c r="E32" s="214"/>
      <c r="F32" s="214"/>
      <c r="G32" s="215"/>
      <c r="H32" s="216"/>
      <c r="I32" s="217"/>
      <c r="J32" s="104" t="s">
        <v>3</v>
      </c>
      <c r="K32" s="24">
        <f t="shared" si="4"/>
        <v>11</v>
      </c>
      <c r="L32" s="24">
        <f t="shared" si="4"/>
        <v>1</v>
      </c>
      <c r="M32" s="28">
        <f t="shared" si="4"/>
        <v>0</v>
      </c>
      <c r="N32" s="32"/>
    </row>
    <row r="33" spans="1:14">
      <c r="A33" s="42" t="s">
        <v>24</v>
      </c>
      <c r="B33" s="114" t="s">
        <v>15</v>
      </c>
      <c r="C33" s="218" t="s">
        <v>15</v>
      </c>
      <c r="D33" s="218" t="s">
        <v>41</v>
      </c>
      <c r="E33" s="219" t="s">
        <v>15</v>
      </c>
      <c r="F33" s="219"/>
      <c r="G33" s="220"/>
      <c r="H33" s="221"/>
      <c r="I33" s="222"/>
      <c r="J33" s="104" t="s">
        <v>22</v>
      </c>
      <c r="K33" s="24">
        <f t="shared" si="4"/>
        <v>5</v>
      </c>
      <c r="L33" s="24">
        <f t="shared" si="4"/>
        <v>0</v>
      </c>
      <c r="M33" s="28">
        <f t="shared" si="4"/>
        <v>0</v>
      </c>
      <c r="N33" s="32"/>
    </row>
    <row r="34" spans="1:14">
      <c r="A34" s="42" t="s">
        <v>3</v>
      </c>
      <c r="B34" s="114" t="s">
        <v>15</v>
      </c>
      <c r="C34" s="218" t="s">
        <v>15</v>
      </c>
      <c r="D34" s="218" t="s">
        <v>41</v>
      </c>
      <c r="E34" s="219" t="s">
        <v>15</v>
      </c>
      <c r="F34" s="219"/>
      <c r="G34" s="220"/>
      <c r="H34" s="221"/>
      <c r="I34" s="222"/>
      <c r="J34" s="104" t="s">
        <v>20</v>
      </c>
      <c r="K34" s="24">
        <f t="shared" si="4"/>
        <v>1</v>
      </c>
      <c r="L34" s="24">
        <f t="shared" si="4"/>
        <v>0</v>
      </c>
      <c r="M34" s="2">
        <f t="shared" si="4"/>
        <v>0</v>
      </c>
      <c r="N34" s="5"/>
    </row>
    <row r="35" spans="1:14" ht="15" thickBot="1">
      <c r="A35" s="42"/>
      <c r="B35" s="114"/>
      <c r="C35" s="218"/>
      <c r="D35" s="218"/>
      <c r="E35" s="219"/>
      <c r="F35" s="219"/>
      <c r="G35" s="220"/>
      <c r="H35" s="221"/>
      <c r="I35" s="222"/>
      <c r="J35" s="105" t="s">
        <v>2</v>
      </c>
      <c r="K35" s="76">
        <f>SUM(K31:K34)</f>
        <v>24</v>
      </c>
      <c r="L35" s="76">
        <f>SUM(L31:L34)</f>
        <v>1</v>
      </c>
      <c r="M35" s="77">
        <f>SUM(M31:M34)</f>
        <v>1</v>
      </c>
      <c r="N35" s="46"/>
    </row>
    <row r="36" spans="1:14" ht="15" thickBot="1">
      <c r="A36" s="42"/>
      <c r="B36" s="114"/>
      <c r="C36" s="218"/>
      <c r="D36" s="218"/>
      <c r="E36" s="219"/>
      <c r="F36" s="219"/>
      <c r="G36" s="220"/>
      <c r="H36" s="221"/>
      <c r="I36" s="222"/>
      <c r="J36" s="246" t="s">
        <v>97</v>
      </c>
      <c r="K36" s="246"/>
      <c r="L36" s="246"/>
      <c r="M36" s="246"/>
      <c r="N36" s="247"/>
    </row>
    <row r="37" spans="1:14">
      <c r="A37" s="42"/>
      <c r="B37" s="114"/>
      <c r="C37" s="218"/>
      <c r="D37" s="218"/>
      <c r="E37" s="219"/>
      <c r="F37" s="219"/>
      <c r="G37" s="220"/>
      <c r="H37" s="221"/>
      <c r="I37" s="222"/>
      <c r="J37" s="106"/>
      <c r="K37" s="43" t="s">
        <v>10</v>
      </c>
      <c r="L37" s="43" t="s">
        <v>11</v>
      </c>
      <c r="M37" s="43" t="s">
        <v>41</v>
      </c>
      <c r="N37" s="44" t="s">
        <v>2</v>
      </c>
    </row>
    <row r="38" spans="1:14">
      <c r="A38" s="42"/>
      <c r="B38" s="114"/>
      <c r="C38" s="218"/>
      <c r="D38" s="218"/>
      <c r="E38" s="219"/>
      <c r="F38" s="219"/>
      <c r="G38" s="220"/>
      <c r="H38" s="221"/>
      <c r="I38" s="222"/>
      <c r="J38" s="104" t="s">
        <v>24</v>
      </c>
      <c r="K38" s="25">
        <f t="shared" ref="K38:M41" si="5">SUMPRODUCT(($A:$A=$J38)*($D:$D=K$37))</f>
        <v>6</v>
      </c>
      <c r="L38" s="25">
        <f t="shared" si="5"/>
        <v>2</v>
      </c>
      <c r="M38" s="25">
        <f t="shared" si="5"/>
        <v>1</v>
      </c>
      <c r="N38" s="45">
        <f>SUM(K38:M38)</f>
        <v>9</v>
      </c>
    </row>
    <row r="39" spans="1:14">
      <c r="A39" s="42"/>
      <c r="B39" s="114"/>
      <c r="C39" s="218"/>
      <c r="D39" s="218"/>
      <c r="E39" s="219"/>
      <c r="F39" s="219"/>
      <c r="G39" s="220"/>
      <c r="H39" s="221"/>
      <c r="I39" s="222"/>
      <c r="J39" s="104" t="s">
        <v>3</v>
      </c>
      <c r="K39" s="25">
        <f t="shared" si="5"/>
        <v>3</v>
      </c>
      <c r="L39" s="25">
        <f t="shared" si="5"/>
        <v>9</v>
      </c>
      <c r="M39" s="25">
        <f t="shared" si="5"/>
        <v>1</v>
      </c>
      <c r="N39" s="45">
        <f>SUM(K39:M39)</f>
        <v>13</v>
      </c>
    </row>
    <row r="40" spans="1:14">
      <c r="A40" s="42"/>
      <c r="B40" s="114"/>
      <c r="C40" s="218"/>
      <c r="D40" s="218"/>
      <c r="E40" s="219"/>
      <c r="F40" s="219"/>
      <c r="G40" s="220"/>
      <c r="H40" s="221"/>
      <c r="I40" s="222"/>
      <c r="J40" s="104" t="s">
        <v>22</v>
      </c>
      <c r="K40" s="25">
        <f t="shared" si="5"/>
        <v>3</v>
      </c>
      <c r="L40" s="25">
        <f t="shared" si="5"/>
        <v>2</v>
      </c>
      <c r="M40" s="25">
        <f t="shared" si="5"/>
        <v>0</v>
      </c>
      <c r="N40" s="45">
        <f>SUM(K40:M40)</f>
        <v>5</v>
      </c>
    </row>
    <row r="41" spans="1:14">
      <c r="A41" s="42"/>
      <c r="B41" s="114"/>
      <c r="C41" s="218"/>
      <c r="D41" s="218"/>
      <c r="E41" s="219"/>
      <c r="F41" s="219"/>
      <c r="G41" s="220"/>
      <c r="H41" s="221"/>
      <c r="I41" s="222"/>
      <c r="J41" s="107" t="s">
        <v>20</v>
      </c>
      <c r="K41" s="25">
        <f t="shared" si="5"/>
        <v>0</v>
      </c>
      <c r="L41" s="25">
        <f t="shared" si="5"/>
        <v>1</v>
      </c>
      <c r="M41" s="25">
        <f t="shared" si="5"/>
        <v>0</v>
      </c>
      <c r="N41" s="45">
        <f>SUM(K41:M41)</f>
        <v>1</v>
      </c>
    </row>
    <row r="42" spans="1:14" ht="15" thickBot="1">
      <c r="A42" s="42"/>
      <c r="B42" s="114"/>
      <c r="C42" s="218"/>
      <c r="D42" s="218"/>
      <c r="E42" s="219"/>
      <c r="F42" s="219"/>
      <c r="G42" s="220"/>
      <c r="H42" s="221"/>
      <c r="I42" s="222"/>
      <c r="J42" s="108" t="s">
        <v>2</v>
      </c>
      <c r="K42" s="78">
        <f>SUM(K38:K41)</f>
        <v>12</v>
      </c>
      <c r="L42" s="78">
        <f>SUM(L38:L41)</f>
        <v>14</v>
      </c>
      <c r="M42" s="78">
        <f>SUM(M38:M41)</f>
        <v>2</v>
      </c>
      <c r="N42" s="79">
        <f>SUM(N38:N41)</f>
        <v>28</v>
      </c>
    </row>
  </sheetData>
  <autoFilter ref="A4:I42" xr:uid="{00000000-0009-0000-0000-000003000000}">
    <filterColumn colId="8">
      <filters blank="1">
        <filter val="0%"/>
        <filter val="10%"/>
        <filter val="100%"/>
        <filter val="20%"/>
        <filter val="40%"/>
        <filter val="60%"/>
        <filter val="80%"/>
        <filter val="90%"/>
      </filters>
    </filterColumn>
  </autoFilter>
  <mergeCells count="7">
    <mergeCell ref="J36:N36"/>
    <mergeCell ref="J4:N4"/>
    <mergeCell ref="J29:N29"/>
    <mergeCell ref="M30:N30"/>
    <mergeCell ref="A1:N1"/>
    <mergeCell ref="A2:N2"/>
    <mergeCell ref="A3:N3"/>
  </mergeCells>
  <conditionalFormatting sqref="A5:I42">
    <cfRule type="expression" dxfId="378" priority="14">
      <formula>$E5="Stuck"</formula>
    </cfRule>
    <cfRule type="expression" dxfId="377" priority="15">
      <formula>$E5="Behind"</formula>
    </cfRule>
    <cfRule type="expression" dxfId="376" priority="16">
      <formula>$E5="Target"</formula>
    </cfRule>
    <cfRule type="expression" dxfId="375" priority="17">
      <formula>$E5="Ahead"</formula>
    </cfRule>
  </conditionalFormatting>
  <conditionalFormatting sqref="E28:I28">
    <cfRule type="expression" dxfId="374" priority="10">
      <formula>$E28="Stuck"</formula>
    </cfRule>
    <cfRule type="expression" dxfId="373" priority="11">
      <formula>$E28="Behind"</formula>
    </cfRule>
    <cfRule type="expression" dxfId="372" priority="12">
      <formula>$E28="Target"</formula>
    </cfRule>
    <cfRule type="expression" dxfId="371" priority="13">
      <formula>$E28="Ahead"</formula>
    </cfRule>
  </conditionalFormatting>
  <conditionalFormatting sqref="A28:I28">
    <cfRule type="expression" dxfId="370" priority="6">
      <formula>$E28="Stuck"</formula>
    </cfRule>
    <cfRule type="expression" dxfId="369" priority="7">
      <formula>$E28="Behind"</formula>
    </cfRule>
    <cfRule type="expression" dxfId="368" priority="8">
      <formula>$E28="Target"</formula>
    </cfRule>
    <cfRule type="expression" dxfId="367" priority="9">
      <formula>$E28="Ahead"</formula>
    </cfRule>
  </conditionalFormatting>
  <conditionalFormatting sqref="A5:I42">
    <cfRule type="expression" dxfId="366" priority="5">
      <formula>$E5="Complete"</formula>
    </cfRule>
  </conditionalFormatting>
  <conditionalFormatting sqref="B32:I42">
    <cfRule type="expression" dxfId="365" priority="2">
      <formula>$E32="Complete"</formula>
    </cfRule>
  </conditionalFormatting>
  <conditionalFormatting sqref="B32:I32">
    <cfRule type="expression" dxfId="364" priority="1">
      <formula>$E32="Complete"</formula>
    </cfRule>
  </conditionalFormatting>
  <pageMargins left="0.2" right="0.2" top="0.5" bottom="0.5" header="0.3" footer="0.3"/>
  <pageSetup paperSize="17" orientation="landscape" r:id="rId1"/>
  <headerFooter>
    <oddFooter>&amp;C&amp;P</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95"/>
  <sheetViews>
    <sheetView zoomScale="85" zoomScaleNormal="85" workbookViewId="0">
      <selection activeCell="I12" sqref="I12"/>
    </sheetView>
  </sheetViews>
  <sheetFormatPr baseColWidth="10" defaultColWidth="9.1640625" defaultRowHeight="14"/>
  <cols>
    <col min="1" max="1" width="47.1640625" style="1" customWidth="1"/>
    <col min="2" max="2" width="17.33203125" style="1" customWidth="1"/>
    <col min="3" max="3" width="15.1640625" style="1" customWidth="1"/>
    <col min="4" max="5" width="16.6640625" style="1" customWidth="1"/>
    <col min="6" max="6" width="20.5" style="1" customWidth="1"/>
    <col min="7" max="16384" width="9.1640625" style="1"/>
  </cols>
  <sheetData>
    <row r="1" spans="1:6" ht="20">
      <c r="A1" s="262" t="s">
        <v>24</v>
      </c>
      <c r="B1" s="263"/>
      <c r="C1" s="263"/>
      <c r="D1" s="263"/>
      <c r="E1" s="263"/>
      <c r="F1" s="264"/>
    </row>
    <row r="2" spans="1:6" ht="23">
      <c r="A2" s="265" t="s">
        <v>29</v>
      </c>
      <c r="B2" s="266"/>
      <c r="C2" s="266"/>
      <c r="D2" s="266"/>
      <c r="E2" s="266"/>
      <c r="F2" s="267"/>
    </row>
    <row r="3" spans="1:6" ht="23">
      <c r="A3" s="265" t="s">
        <v>120</v>
      </c>
      <c r="B3" s="266"/>
      <c r="C3" s="266"/>
      <c r="D3" s="266"/>
      <c r="E3" s="266"/>
      <c r="F3" s="267"/>
    </row>
    <row r="4" spans="1:6" ht="9.75" customHeight="1">
      <c r="A4" s="4"/>
      <c r="B4" s="67"/>
      <c r="C4" s="2"/>
      <c r="D4" s="2"/>
      <c r="E4" s="2"/>
      <c r="F4" s="5"/>
    </row>
    <row r="5" spans="1:6" ht="20">
      <c r="A5" s="268" t="s">
        <v>84</v>
      </c>
      <c r="B5" s="269"/>
      <c r="C5" s="269"/>
      <c r="D5" s="269"/>
      <c r="E5" s="269"/>
      <c r="F5" s="270"/>
    </row>
    <row r="6" spans="1:6" ht="9" customHeight="1">
      <c r="A6" s="6"/>
      <c r="B6" s="68"/>
      <c r="C6" s="2"/>
      <c r="D6" s="2"/>
      <c r="E6" s="2"/>
      <c r="F6" s="5"/>
    </row>
    <row r="7" spans="1:6" ht="18" customHeight="1">
      <c r="A7" s="64" t="s">
        <v>94</v>
      </c>
      <c r="B7" s="82" t="s">
        <v>90</v>
      </c>
      <c r="C7" s="66"/>
      <c r="D7" s="63"/>
      <c r="E7" s="63"/>
      <c r="F7" s="65"/>
    </row>
    <row r="8" spans="1:6" ht="16.5" customHeight="1">
      <c r="A8" s="59" t="s">
        <v>92</v>
      </c>
      <c r="B8" s="83">
        <v>42163</v>
      </c>
      <c r="C8" s="60"/>
      <c r="D8" s="61"/>
      <c r="E8" s="61"/>
      <c r="F8" s="62"/>
    </row>
    <row r="9" spans="1:6" ht="18" customHeight="1">
      <c r="A9" s="19" t="s">
        <v>104</v>
      </c>
      <c r="B9" s="84">
        <v>0.3</v>
      </c>
      <c r="C9" s="17"/>
      <c r="D9" s="17"/>
      <c r="E9" s="17"/>
      <c r="F9" s="18"/>
    </row>
    <row r="10" spans="1:6" ht="18" customHeight="1">
      <c r="A10" s="19" t="s">
        <v>102</v>
      </c>
      <c r="B10" s="85">
        <v>42308</v>
      </c>
      <c r="C10" s="17"/>
      <c r="D10" s="17"/>
      <c r="E10" s="17"/>
      <c r="F10" s="18"/>
    </row>
    <row r="11" spans="1:6" ht="18" customHeight="1">
      <c r="A11" s="19" t="s">
        <v>103</v>
      </c>
      <c r="B11" s="86" t="s">
        <v>73</v>
      </c>
      <c r="C11" s="17"/>
      <c r="D11" s="17"/>
      <c r="E11" s="17"/>
      <c r="F11" s="18"/>
    </row>
    <row r="12" spans="1:6" ht="15" customHeight="1">
      <c r="A12" s="16" t="s">
        <v>105</v>
      </c>
      <c r="B12" s="22" t="s">
        <v>122</v>
      </c>
      <c r="C12" s="2"/>
      <c r="D12" s="22" t="s">
        <v>63</v>
      </c>
      <c r="E12" s="2"/>
      <c r="F12" s="7"/>
    </row>
    <row r="13" spans="1:6" ht="15" customHeight="1">
      <c r="A13" s="15" t="s">
        <v>58</v>
      </c>
      <c r="B13" s="49"/>
      <c r="C13" s="2"/>
      <c r="D13" s="2"/>
      <c r="E13" s="30"/>
      <c r="F13" s="31"/>
    </row>
    <row r="14" spans="1:6" ht="15" customHeight="1">
      <c r="A14" s="15"/>
      <c r="B14" s="49"/>
      <c r="C14" s="2"/>
      <c r="D14" s="30"/>
      <c r="E14" s="30"/>
      <c r="F14" s="31"/>
    </row>
    <row r="15" spans="1:6" ht="15" customHeight="1">
      <c r="A15" s="15"/>
      <c r="B15" s="49"/>
      <c r="C15" s="2"/>
      <c r="D15" s="30"/>
      <c r="E15" s="38"/>
      <c r="F15" s="31"/>
    </row>
    <row r="16" spans="1:6" ht="15" customHeight="1">
      <c r="A16" s="15"/>
      <c r="B16" s="49"/>
      <c r="C16" s="2"/>
      <c r="D16" s="22" t="s">
        <v>76</v>
      </c>
      <c r="E16" s="29">
        <v>0</v>
      </c>
      <c r="F16" s="5"/>
    </row>
    <row r="17" spans="1:6" ht="15" customHeight="1">
      <c r="A17" s="15"/>
      <c r="B17" s="49"/>
      <c r="C17" s="2"/>
      <c r="D17" s="22" t="s">
        <v>85</v>
      </c>
      <c r="E17" s="33">
        <f>B10-B8</f>
        <v>145</v>
      </c>
      <c r="F17" s="5"/>
    </row>
    <row r="18" spans="1:6">
      <c r="A18" s="34"/>
      <c r="B18" s="2"/>
      <c r="C18" s="2"/>
      <c r="D18" s="2"/>
      <c r="E18" s="2"/>
      <c r="F18" s="5"/>
    </row>
    <row r="19" spans="1:6" ht="16">
      <c r="A19" s="72" t="s">
        <v>86</v>
      </c>
      <c r="B19" s="73"/>
      <c r="C19" s="74"/>
      <c r="D19" s="74"/>
      <c r="E19" s="74"/>
      <c r="F19" s="75"/>
    </row>
    <row r="20" spans="1:6" ht="15" customHeight="1">
      <c r="A20" s="9" t="s">
        <v>551</v>
      </c>
      <c r="B20" s="38"/>
      <c r="C20" s="10"/>
      <c r="D20" s="10"/>
      <c r="E20" s="10"/>
      <c r="F20" s="11"/>
    </row>
    <row r="21" spans="1:6" ht="15" customHeight="1">
      <c r="A21" s="8" t="s">
        <v>68</v>
      </c>
      <c r="B21" s="69"/>
      <c r="C21" s="2"/>
      <c r="D21" s="2"/>
      <c r="E21" s="2"/>
      <c r="F21" s="5"/>
    </row>
    <row r="22" spans="1:6" ht="15" customHeight="1">
      <c r="A22" s="9" t="s">
        <v>552</v>
      </c>
      <c r="B22" s="38"/>
      <c r="C22" s="2"/>
      <c r="D22" s="2"/>
      <c r="E22" s="2"/>
      <c r="F22" s="5"/>
    </row>
    <row r="23" spans="1:6" ht="16">
      <c r="A23" s="8" t="s">
        <v>69</v>
      </c>
      <c r="B23" s="69"/>
      <c r="C23" s="2"/>
      <c r="D23" s="2"/>
      <c r="E23" s="2"/>
      <c r="F23" s="5"/>
    </row>
    <row r="24" spans="1:6" ht="16">
      <c r="A24" s="9" t="s">
        <v>309</v>
      </c>
      <c r="B24" s="38"/>
      <c r="C24" s="2"/>
      <c r="D24" s="2"/>
      <c r="E24" s="2"/>
      <c r="F24" s="5"/>
    </row>
    <row r="25" spans="1:6" ht="16">
      <c r="A25" s="26" t="s">
        <v>70</v>
      </c>
      <c r="B25" s="70"/>
      <c r="C25" s="2"/>
      <c r="D25" s="2"/>
      <c r="E25" s="2"/>
      <c r="F25" s="5"/>
    </row>
    <row r="26" spans="1:6" ht="16">
      <c r="A26" s="9" t="s">
        <v>71</v>
      </c>
      <c r="B26" s="38"/>
      <c r="C26" s="2"/>
      <c r="D26" s="2"/>
      <c r="E26" s="2"/>
      <c r="F26" s="5"/>
    </row>
    <row r="27" spans="1:6" ht="15" thickBot="1">
      <c r="A27" s="12"/>
      <c r="B27" s="13"/>
      <c r="C27" s="13"/>
      <c r="D27" s="13"/>
      <c r="E27" s="13"/>
      <c r="F27" s="14"/>
    </row>
    <row r="28" spans="1:6" ht="16">
      <c r="A28" s="15" t="s">
        <v>51</v>
      </c>
      <c r="B28" s="49" t="s">
        <v>99</v>
      </c>
      <c r="C28" s="49" t="s">
        <v>52</v>
      </c>
      <c r="D28" s="49" t="s">
        <v>53</v>
      </c>
      <c r="E28" s="49" t="s">
        <v>54</v>
      </c>
      <c r="F28" s="50" t="s">
        <v>55</v>
      </c>
    </row>
    <row r="29" spans="1:6" ht="16">
      <c r="A29" s="15"/>
      <c r="B29" s="49"/>
      <c r="C29" s="49"/>
      <c r="D29" s="49"/>
      <c r="E29" s="49"/>
      <c r="F29" s="51"/>
    </row>
    <row r="30" spans="1:6" ht="16">
      <c r="A30" s="34" t="s">
        <v>526</v>
      </c>
      <c r="B30" s="2" t="s">
        <v>265</v>
      </c>
      <c r="C30" s="49"/>
      <c r="D30" s="123">
        <v>42068</v>
      </c>
      <c r="E30" s="49" t="s">
        <v>536</v>
      </c>
      <c r="F30" s="51">
        <v>0.95</v>
      </c>
    </row>
    <row r="31" spans="1:6" ht="61">
      <c r="A31" s="167" t="s">
        <v>510</v>
      </c>
      <c r="B31" s="173" t="s">
        <v>270</v>
      </c>
      <c r="C31" s="49"/>
      <c r="D31" s="123">
        <v>42081</v>
      </c>
      <c r="E31" s="123">
        <v>42081</v>
      </c>
      <c r="F31" s="51">
        <v>1</v>
      </c>
    </row>
    <row r="32" spans="1:6" ht="16">
      <c r="A32" s="34" t="s">
        <v>524</v>
      </c>
      <c r="B32" s="2" t="s">
        <v>270</v>
      </c>
      <c r="C32" s="49"/>
      <c r="D32" s="123">
        <v>42087</v>
      </c>
      <c r="E32" s="123">
        <v>42102</v>
      </c>
      <c r="F32" s="51">
        <v>1</v>
      </c>
    </row>
    <row r="33" spans="1:6" ht="16">
      <c r="A33" s="34" t="s">
        <v>525</v>
      </c>
      <c r="B33" s="2" t="s">
        <v>270</v>
      </c>
      <c r="C33" s="49"/>
      <c r="D33" s="123">
        <v>42111</v>
      </c>
      <c r="E33" s="49"/>
      <c r="F33" s="51">
        <v>1</v>
      </c>
    </row>
    <row r="34" spans="1:6" ht="31">
      <c r="A34" s="168" t="s">
        <v>527</v>
      </c>
      <c r="B34" s="174" t="s">
        <v>537</v>
      </c>
      <c r="C34" s="49"/>
      <c r="D34" s="123">
        <v>42115</v>
      </c>
      <c r="E34" s="123">
        <v>42152</v>
      </c>
      <c r="F34" s="51">
        <v>1</v>
      </c>
    </row>
    <row r="35" spans="1:6" ht="16">
      <c r="A35" s="34" t="s">
        <v>528</v>
      </c>
      <c r="B35" s="2" t="s">
        <v>270</v>
      </c>
      <c r="C35" s="49"/>
      <c r="D35" s="123">
        <v>42157</v>
      </c>
      <c r="E35" s="123">
        <v>42157</v>
      </c>
      <c r="F35" s="51">
        <v>1</v>
      </c>
    </row>
    <row r="36" spans="1:6" ht="16">
      <c r="A36" s="34" t="s">
        <v>529</v>
      </c>
      <c r="B36" s="2" t="s">
        <v>270</v>
      </c>
      <c r="C36" s="49"/>
      <c r="D36" s="49"/>
      <c r="E36" s="49"/>
      <c r="F36" s="51"/>
    </row>
    <row r="37" spans="1:6" ht="16">
      <c r="A37" s="34" t="s">
        <v>530</v>
      </c>
      <c r="B37" s="2" t="s">
        <v>538</v>
      </c>
      <c r="C37" s="49"/>
      <c r="D37" s="123">
        <v>42166</v>
      </c>
      <c r="E37" s="49"/>
      <c r="F37" s="51"/>
    </row>
    <row r="38" spans="1:6" ht="16">
      <c r="A38" s="34" t="s">
        <v>553</v>
      </c>
      <c r="B38" s="2"/>
      <c r="C38" s="49"/>
      <c r="D38" s="123">
        <v>42248</v>
      </c>
      <c r="E38" s="49"/>
      <c r="F38" s="51"/>
    </row>
    <row r="39" spans="1:6" ht="16">
      <c r="A39" s="172" t="s">
        <v>535</v>
      </c>
      <c r="B39" s="2" t="s">
        <v>265</v>
      </c>
      <c r="C39" s="49"/>
      <c r="D39" s="123"/>
      <c r="E39" s="123"/>
      <c r="F39" s="51"/>
    </row>
    <row r="40" spans="1:6" ht="16">
      <c r="A40" s="34"/>
      <c r="B40" s="2"/>
      <c r="C40" s="49"/>
      <c r="D40" s="123"/>
      <c r="E40" s="123"/>
      <c r="F40" s="51"/>
    </row>
    <row r="41" spans="1:6" ht="16">
      <c r="A41" s="34"/>
      <c r="B41" s="2"/>
      <c r="C41" s="49"/>
      <c r="D41" s="123"/>
      <c r="E41" s="49"/>
      <c r="F41" s="51"/>
    </row>
    <row r="42" spans="1:6" ht="16">
      <c r="A42" s="34"/>
      <c r="B42" s="2"/>
      <c r="C42" s="49"/>
      <c r="D42" s="123"/>
      <c r="E42" s="49"/>
      <c r="F42" s="51"/>
    </row>
    <row r="43" spans="1:6" ht="16">
      <c r="A43" s="15"/>
      <c r="B43" s="49"/>
      <c r="C43" s="49"/>
      <c r="D43" s="49"/>
      <c r="E43" s="49"/>
      <c r="F43" s="51"/>
    </row>
    <row r="44" spans="1:6" ht="16">
      <c r="A44" s="15"/>
      <c r="B44" s="49"/>
      <c r="C44" s="49"/>
      <c r="D44" s="49"/>
      <c r="E44" s="49"/>
      <c r="F44" s="51"/>
    </row>
    <row r="45" spans="1:6" ht="16">
      <c r="A45" s="52" t="s">
        <v>83</v>
      </c>
      <c r="B45" s="53"/>
      <c r="C45" s="53"/>
      <c r="D45" s="53"/>
      <c r="E45" s="54"/>
      <c r="F45" s="55"/>
    </row>
    <row r="46" spans="1:6" ht="16">
      <c r="A46" s="15"/>
      <c r="B46" s="49"/>
      <c r="C46" s="49"/>
      <c r="D46" s="49"/>
      <c r="E46" s="49"/>
      <c r="F46" s="51"/>
    </row>
    <row r="47" spans="1:6" ht="16">
      <c r="A47" s="15"/>
      <c r="B47" s="49"/>
      <c r="C47" s="49"/>
      <c r="D47" s="49"/>
      <c r="E47" s="49"/>
      <c r="F47" s="51"/>
    </row>
    <row r="48" spans="1:6" ht="16">
      <c r="A48" s="15"/>
      <c r="B48" s="49"/>
      <c r="C48" s="49"/>
      <c r="D48" s="49"/>
      <c r="E48" s="49"/>
      <c r="F48" s="51"/>
    </row>
    <row r="49" spans="1:6" ht="16">
      <c r="A49" s="15"/>
      <c r="B49" s="49"/>
      <c r="C49" s="49"/>
      <c r="D49" s="49"/>
      <c r="E49" s="49"/>
      <c r="F49" s="51"/>
    </row>
    <row r="50" spans="1:6" ht="16">
      <c r="A50" s="52" t="s">
        <v>82</v>
      </c>
      <c r="B50" s="53"/>
      <c r="C50" s="53"/>
      <c r="D50" s="53"/>
      <c r="E50" s="54"/>
      <c r="F50" s="55"/>
    </row>
    <row r="51" spans="1:6" ht="16">
      <c r="A51" s="15"/>
      <c r="B51" s="49"/>
      <c r="C51" s="49"/>
      <c r="D51" s="49"/>
      <c r="E51" s="49"/>
      <c r="F51" s="51"/>
    </row>
    <row r="52" spans="1:6" ht="16">
      <c r="A52" s="15"/>
      <c r="B52" s="49"/>
      <c r="C52" s="49"/>
      <c r="D52" s="49"/>
      <c r="E52" s="49"/>
      <c r="F52" s="51"/>
    </row>
    <row r="53" spans="1:6" ht="16">
      <c r="A53" s="15"/>
      <c r="B53" s="49"/>
      <c r="C53" s="49"/>
      <c r="D53" s="49"/>
      <c r="E53" s="49"/>
      <c r="F53" s="51"/>
    </row>
    <row r="54" spans="1:6" ht="16">
      <c r="A54" s="15"/>
      <c r="B54" s="49"/>
      <c r="C54" s="49"/>
      <c r="D54" s="49"/>
      <c r="E54" s="49"/>
      <c r="F54" s="51"/>
    </row>
    <row r="55" spans="1:6" ht="16">
      <c r="A55" s="15"/>
      <c r="B55" s="49"/>
      <c r="C55" s="49"/>
      <c r="D55" s="49"/>
      <c r="E55" s="49"/>
      <c r="F55" s="51"/>
    </row>
    <row r="56" spans="1:6" ht="16">
      <c r="A56" s="15"/>
      <c r="B56" s="49"/>
      <c r="C56" s="49"/>
      <c r="D56" s="49"/>
      <c r="E56" s="49"/>
      <c r="F56" s="51"/>
    </row>
    <row r="57" spans="1:6" ht="16">
      <c r="A57" s="52" t="s">
        <v>72</v>
      </c>
      <c r="B57" s="53"/>
      <c r="C57" s="53"/>
      <c r="D57" s="53"/>
      <c r="E57" s="54"/>
      <c r="F57" s="55"/>
    </row>
    <row r="58" spans="1:6" ht="16">
      <c r="A58" s="15"/>
      <c r="B58" s="49"/>
      <c r="C58" s="49"/>
      <c r="D58" s="49"/>
      <c r="E58" s="49"/>
      <c r="F58" s="51"/>
    </row>
    <row r="59" spans="1:6" ht="16">
      <c r="A59" s="15"/>
      <c r="B59" s="49"/>
      <c r="C59" s="49"/>
      <c r="D59" s="49"/>
      <c r="E59" s="49"/>
      <c r="F59" s="51"/>
    </row>
    <row r="60" spans="1:6" ht="16">
      <c r="A60" s="15"/>
      <c r="B60" s="49"/>
      <c r="C60" s="49"/>
      <c r="D60" s="49"/>
      <c r="E60" s="49"/>
      <c r="F60" s="51"/>
    </row>
    <row r="61" spans="1:6" ht="16">
      <c r="A61" s="52"/>
      <c r="B61" s="53"/>
      <c r="C61" s="53"/>
      <c r="D61" s="53"/>
      <c r="E61" s="54"/>
      <c r="F61" s="55"/>
    </row>
    <row r="62" spans="1:6" ht="16">
      <c r="A62" s="15"/>
      <c r="B62" s="49"/>
      <c r="C62" s="49"/>
      <c r="D62" s="49"/>
      <c r="E62" s="49"/>
      <c r="F62" s="51"/>
    </row>
    <row r="63" spans="1:6" ht="16">
      <c r="A63" s="52"/>
      <c r="B63" s="53"/>
      <c r="C63" s="53"/>
      <c r="D63" s="53"/>
      <c r="E63" s="54"/>
      <c r="F63" s="55"/>
    </row>
    <row r="64" spans="1:6" ht="16">
      <c r="A64" s="15"/>
      <c r="B64" s="49"/>
      <c r="C64" s="49"/>
      <c r="D64" s="49"/>
      <c r="E64" s="49"/>
      <c r="F64" s="51"/>
    </row>
    <row r="65" spans="1:6" ht="16">
      <c r="A65" s="15"/>
      <c r="B65" s="49"/>
      <c r="C65" s="49"/>
      <c r="D65" s="49"/>
      <c r="E65" s="49"/>
      <c r="F65" s="51"/>
    </row>
    <row r="66" spans="1:6" ht="16">
      <c r="A66" s="15"/>
      <c r="B66" s="49"/>
      <c r="C66" s="49"/>
      <c r="D66" s="49"/>
      <c r="E66" s="49"/>
      <c r="F66" s="51"/>
    </row>
    <row r="67" spans="1:6" ht="16">
      <c r="A67" s="15"/>
      <c r="B67" s="49"/>
      <c r="C67" s="49"/>
      <c r="D67" s="49"/>
      <c r="E67" s="49"/>
      <c r="F67" s="51"/>
    </row>
    <row r="68" spans="1:6" ht="16">
      <c r="A68" s="15"/>
      <c r="B68" s="49"/>
      <c r="C68" s="49"/>
      <c r="D68" s="49"/>
      <c r="E68" s="49"/>
      <c r="F68" s="51"/>
    </row>
    <row r="69" spans="1:6" ht="16">
      <c r="A69" s="15"/>
      <c r="B69" s="49"/>
      <c r="C69" s="49"/>
      <c r="D69" s="49"/>
      <c r="E69" s="49"/>
      <c r="F69" s="51"/>
    </row>
    <row r="70" spans="1:6" ht="16">
      <c r="A70" s="15"/>
      <c r="B70" s="49"/>
      <c r="C70" s="49"/>
      <c r="D70" s="49"/>
      <c r="E70" s="49"/>
      <c r="F70" s="51"/>
    </row>
    <row r="71" spans="1:6" ht="16">
      <c r="A71" s="15"/>
      <c r="B71" s="49"/>
      <c r="C71" s="49"/>
      <c r="D71" s="49"/>
      <c r="E71" s="49"/>
      <c r="F71" s="51"/>
    </row>
    <row r="72" spans="1:6" ht="16">
      <c r="A72" s="15"/>
      <c r="B72" s="49"/>
      <c r="C72" s="49"/>
      <c r="D72" s="49"/>
      <c r="E72" s="49"/>
      <c r="F72" s="51"/>
    </row>
    <row r="73" spans="1:6" ht="16">
      <c r="A73" s="15"/>
      <c r="B73" s="49"/>
      <c r="C73" s="49"/>
      <c r="D73" s="49"/>
      <c r="E73" s="49"/>
      <c r="F73" s="51"/>
    </row>
    <row r="74" spans="1:6" ht="16">
      <c r="A74" s="15"/>
      <c r="B74" s="49"/>
      <c r="C74" s="49"/>
      <c r="D74" s="49"/>
      <c r="E74" s="49"/>
      <c r="F74" s="51"/>
    </row>
    <row r="75" spans="1:6" ht="16">
      <c r="A75" s="15"/>
      <c r="B75" s="49"/>
      <c r="C75" s="49"/>
      <c r="D75" s="49"/>
      <c r="E75" s="49"/>
      <c r="F75" s="51"/>
    </row>
    <row r="76" spans="1:6" ht="16">
      <c r="A76" s="15"/>
      <c r="B76" s="49"/>
      <c r="C76" s="49"/>
      <c r="D76" s="49"/>
      <c r="E76" s="49"/>
      <c r="F76" s="51"/>
    </row>
    <row r="77" spans="1:6" ht="16">
      <c r="A77" s="15"/>
      <c r="B77" s="49"/>
      <c r="C77" s="49"/>
      <c r="D77" s="49"/>
      <c r="E77" s="49"/>
      <c r="F77" s="51"/>
    </row>
    <row r="78" spans="1:6" ht="16">
      <c r="A78" s="15"/>
      <c r="B78" s="49"/>
      <c r="C78" s="49"/>
      <c r="D78" s="49"/>
      <c r="E78" s="49"/>
      <c r="F78" s="51"/>
    </row>
    <row r="79" spans="1:6" ht="16">
      <c r="A79" s="15"/>
      <c r="B79" s="49"/>
      <c r="C79" s="49"/>
      <c r="D79" s="49"/>
      <c r="E79" s="49"/>
      <c r="F79" s="51"/>
    </row>
    <row r="80" spans="1:6" ht="16">
      <c r="A80" s="15"/>
      <c r="B80" s="49"/>
      <c r="C80" s="49"/>
      <c r="D80" s="49"/>
      <c r="E80" s="49"/>
      <c r="F80" s="51"/>
    </row>
    <row r="81" spans="1:6" ht="16">
      <c r="A81" s="15"/>
      <c r="B81" s="49"/>
      <c r="C81" s="49"/>
      <c r="D81" s="49"/>
      <c r="E81" s="49"/>
      <c r="F81" s="51"/>
    </row>
    <row r="82" spans="1:6" ht="16">
      <c r="A82" s="15"/>
      <c r="B82" s="49"/>
      <c r="C82" s="49"/>
      <c r="D82" s="49"/>
      <c r="E82" s="49"/>
      <c r="F82" s="51"/>
    </row>
    <row r="83" spans="1:6" ht="16">
      <c r="A83" s="15"/>
      <c r="B83" s="49"/>
      <c r="C83" s="49"/>
      <c r="D83" s="49"/>
      <c r="E83" s="49"/>
      <c r="F83" s="51"/>
    </row>
    <row r="84" spans="1:6" ht="16">
      <c r="A84" s="15"/>
      <c r="B84" s="49"/>
      <c r="C84" s="49"/>
      <c r="D84" s="49"/>
      <c r="E84" s="49"/>
      <c r="F84" s="51"/>
    </row>
    <row r="85" spans="1:6" ht="16">
      <c r="A85" s="15"/>
      <c r="B85" s="49"/>
      <c r="C85" s="49"/>
      <c r="D85" s="49"/>
      <c r="E85" s="49"/>
      <c r="F85" s="51"/>
    </row>
    <row r="86" spans="1:6" ht="16">
      <c r="A86" s="15"/>
      <c r="B86" s="49"/>
      <c r="C86" s="49"/>
      <c r="D86" s="49"/>
      <c r="E86" s="49"/>
      <c r="F86" s="51"/>
    </row>
    <row r="87" spans="1:6" ht="16">
      <c r="A87" s="15"/>
      <c r="B87" s="49"/>
      <c r="C87" s="49"/>
      <c r="D87" s="49"/>
      <c r="E87" s="49"/>
      <c r="F87" s="51"/>
    </row>
    <row r="88" spans="1:6" ht="15" thickBot="1">
      <c r="A88" s="56"/>
      <c r="B88" s="57"/>
      <c r="C88" s="57"/>
      <c r="D88" s="57"/>
      <c r="E88" s="57"/>
      <c r="F88" s="58"/>
    </row>
    <row r="89" spans="1:6" ht="17" thickBot="1">
      <c r="A89" s="35" t="s">
        <v>87</v>
      </c>
      <c r="B89" s="71"/>
      <c r="C89" s="36"/>
      <c r="D89" s="36"/>
      <c r="E89" s="36"/>
      <c r="F89" s="37"/>
    </row>
    <row r="90" spans="1:6">
      <c r="A90" s="34"/>
      <c r="B90" s="2"/>
      <c r="C90" s="2"/>
      <c r="D90" s="2"/>
      <c r="E90" s="2"/>
      <c r="F90" s="5"/>
    </row>
    <row r="91" spans="1:6">
      <c r="A91" s="34"/>
      <c r="B91" s="2"/>
      <c r="C91" s="2"/>
      <c r="D91" s="2"/>
      <c r="E91" s="2"/>
      <c r="F91" s="5"/>
    </row>
    <row r="92" spans="1:6">
      <c r="A92" s="34"/>
      <c r="B92" s="2"/>
      <c r="C92" s="2"/>
      <c r="D92" s="2"/>
      <c r="E92" s="2"/>
      <c r="F92" s="5"/>
    </row>
    <row r="93" spans="1:6">
      <c r="A93" s="34"/>
      <c r="B93" s="2"/>
      <c r="C93" s="2"/>
      <c r="D93" s="2"/>
      <c r="E93" s="2"/>
      <c r="F93" s="5"/>
    </row>
    <row r="94" spans="1:6">
      <c r="A94" s="34"/>
      <c r="B94" s="2"/>
      <c r="C94" s="2"/>
      <c r="D94" s="2"/>
      <c r="E94" s="2"/>
      <c r="F94" s="5"/>
    </row>
    <row r="95" spans="1:6" ht="15" thickBot="1">
      <c r="A95" s="12"/>
      <c r="B95" s="13"/>
      <c r="C95" s="13"/>
      <c r="D95" s="13"/>
      <c r="E95" s="13"/>
      <c r="F95" s="14"/>
    </row>
  </sheetData>
  <mergeCells count="4">
    <mergeCell ref="A1:F1"/>
    <mergeCell ref="A2:F2"/>
    <mergeCell ref="A3:F3"/>
    <mergeCell ref="A5:F5"/>
  </mergeCells>
  <conditionalFormatting sqref="A7:F11">
    <cfRule type="expression" dxfId="363" priority="12">
      <formula>$B$7="Behind"</formula>
    </cfRule>
  </conditionalFormatting>
  <conditionalFormatting sqref="A7:F11">
    <cfRule type="expression" dxfId="362" priority="11">
      <formula>$B$7="Behind"</formula>
    </cfRule>
  </conditionalFormatting>
  <conditionalFormatting sqref="A7:F11">
    <cfRule type="expression" dxfId="361" priority="10">
      <formula>$B$7="Behind"</formula>
    </cfRule>
  </conditionalFormatting>
  <conditionalFormatting sqref="A7:F11">
    <cfRule type="expression" dxfId="360" priority="9">
      <formula>$B$7="Behind"</formula>
    </cfRule>
  </conditionalFormatting>
  <conditionalFormatting sqref="A7:F11">
    <cfRule type="expression" dxfId="359" priority="8">
      <formula>$B$7="Behind"</formula>
    </cfRule>
  </conditionalFormatting>
  <conditionalFormatting sqref="A7:F11">
    <cfRule type="expression" dxfId="358" priority="7">
      <formula>$B$7="Behind"</formula>
    </cfRule>
  </conditionalFormatting>
  <conditionalFormatting sqref="A7:F11">
    <cfRule type="expression" dxfId="357" priority="6">
      <formula>$B$7="Behind"</formula>
    </cfRule>
  </conditionalFormatting>
  <conditionalFormatting sqref="A7:F11">
    <cfRule type="expression" dxfId="356" priority="5">
      <formula>$B$7="Complete"</formula>
    </cfRule>
  </conditionalFormatting>
  <conditionalFormatting sqref="A7:F11">
    <cfRule type="expression" dxfId="355" priority="1">
      <formula>$B$7="Target"</formula>
    </cfRule>
    <cfRule type="expression" dxfId="354" priority="2">
      <formula>$B$7="Ahead"</formula>
    </cfRule>
    <cfRule type="expression" dxfId="353" priority="3">
      <formula>$B$7="Stuck"</formula>
    </cfRule>
    <cfRule type="expression" dxfId="352" priority="4">
      <formula>$B$7="Behind"</formula>
    </cfRule>
  </conditionalFormatting>
  <dataValidations count="3">
    <dataValidation type="list" allowBlank="1" showInputMessage="1" showErrorMessage="1" sqref="B7" xr:uid="{00000000-0002-0000-0400-000000000000}">
      <formula1>"Ahead,Target,Behind,Stuck,Complete"</formula1>
    </dataValidation>
    <dataValidation type="list" allowBlank="1" showInputMessage="1" showErrorMessage="1" sqref="B9" xr:uid="{00000000-0002-0000-0400-000001000000}">
      <formula1>"0%,10%,20%,30%,40%,50%,60%,70%,80%,90%,100%"</formula1>
    </dataValidation>
    <dataValidation type="list" allowBlank="1" showInputMessage="1" showErrorMessage="1" sqref="B11" xr:uid="{00000000-0002-0000-0400-000002000000}">
      <formula1>" ,Meets,Exceeds,Outstanding"</formula1>
    </dataValidation>
  </dataValidations>
  <pageMargins left="0.25" right="0.25" top="0.75" bottom="0.75" header="0.3" footer="0.3"/>
  <pageSetup paperSize="17" orientation="portrait" verticalDpi="0" r:id="rId1"/>
  <drawing r:id="rId2"/>
  <tableParts count="1">
    <tablePart r:id="rId3"/>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85"/>
  <sheetViews>
    <sheetView workbookViewId="0">
      <selection activeCell="C20" sqref="C20"/>
    </sheetView>
  </sheetViews>
  <sheetFormatPr baseColWidth="10" defaultColWidth="9.1640625" defaultRowHeight="14"/>
  <cols>
    <col min="1" max="1" width="47.1640625" style="1" customWidth="1"/>
    <col min="2" max="2" width="17.33203125" style="1" customWidth="1"/>
    <col min="3" max="3" width="15.1640625" style="1" customWidth="1"/>
    <col min="4" max="5" width="16.6640625" style="1" customWidth="1"/>
    <col min="6" max="6" width="20.5" style="1" customWidth="1"/>
    <col min="7" max="16384" width="9.1640625" style="1"/>
  </cols>
  <sheetData>
    <row r="1" spans="1:6" ht="20">
      <c r="A1" s="262" t="s">
        <v>24</v>
      </c>
      <c r="B1" s="263"/>
      <c r="C1" s="263"/>
      <c r="D1" s="263"/>
      <c r="E1" s="263"/>
      <c r="F1" s="264"/>
    </row>
    <row r="2" spans="1:6" ht="23">
      <c r="A2" s="265" t="s">
        <v>29</v>
      </c>
      <c r="B2" s="266"/>
      <c r="C2" s="266"/>
      <c r="D2" s="266"/>
      <c r="E2" s="266"/>
      <c r="F2" s="267"/>
    </row>
    <row r="3" spans="1:6" ht="23">
      <c r="A3" s="265" t="s">
        <v>30</v>
      </c>
      <c r="B3" s="266"/>
      <c r="C3" s="266"/>
      <c r="D3" s="266"/>
      <c r="E3" s="266"/>
      <c r="F3" s="267"/>
    </row>
    <row r="4" spans="1:6" ht="9.75" customHeight="1">
      <c r="A4" s="4"/>
      <c r="B4" s="67"/>
      <c r="C4" s="2"/>
      <c r="D4" s="2"/>
      <c r="E4" s="2"/>
      <c r="F4" s="5"/>
    </row>
    <row r="5" spans="1:6" ht="20">
      <c r="A5" s="268" t="s">
        <v>84</v>
      </c>
      <c r="B5" s="269"/>
      <c r="C5" s="269"/>
      <c r="D5" s="269"/>
      <c r="E5" s="269"/>
      <c r="F5" s="270"/>
    </row>
    <row r="6" spans="1:6" ht="9" customHeight="1">
      <c r="A6" s="6"/>
      <c r="B6" s="68"/>
      <c r="C6" s="2"/>
      <c r="D6" s="2"/>
      <c r="E6" s="2"/>
      <c r="F6" s="5"/>
    </row>
    <row r="7" spans="1:6" ht="18" customHeight="1">
      <c r="A7" s="64" t="s">
        <v>94</v>
      </c>
      <c r="B7" s="82" t="s">
        <v>90</v>
      </c>
      <c r="C7" s="66"/>
      <c r="D7" s="63"/>
      <c r="E7" s="63"/>
      <c r="F7" s="65"/>
    </row>
    <row r="8" spans="1:6" ht="16.5" customHeight="1">
      <c r="A8" s="59" t="s">
        <v>92</v>
      </c>
      <c r="B8" s="83">
        <v>42186</v>
      </c>
      <c r="C8" s="60"/>
      <c r="D8" s="61"/>
      <c r="E8" s="61"/>
      <c r="F8" s="62"/>
    </row>
    <row r="9" spans="1:6" ht="18" customHeight="1">
      <c r="A9" s="19" t="s">
        <v>104</v>
      </c>
      <c r="B9" s="84">
        <v>0.6</v>
      </c>
      <c r="C9" s="17"/>
      <c r="D9" s="17"/>
      <c r="E9" s="17"/>
      <c r="F9" s="18"/>
    </row>
    <row r="10" spans="1:6" ht="18" customHeight="1">
      <c r="A10" s="19" t="s">
        <v>102</v>
      </c>
      <c r="B10" s="85">
        <v>42308</v>
      </c>
      <c r="C10" s="17"/>
      <c r="D10" s="17"/>
      <c r="E10" s="17"/>
      <c r="F10" s="18"/>
    </row>
    <row r="11" spans="1:6" ht="18" customHeight="1">
      <c r="A11" s="19" t="s">
        <v>103</v>
      </c>
      <c r="B11" s="86" t="s">
        <v>73</v>
      </c>
      <c r="C11" s="17"/>
      <c r="D11" s="17"/>
      <c r="E11" s="17"/>
      <c r="F11" s="18"/>
    </row>
    <row r="12" spans="1:6" ht="15" customHeight="1">
      <c r="A12" s="16" t="s">
        <v>105</v>
      </c>
      <c r="B12" s="22" t="s">
        <v>122</v>
      </c>
      <c r="C12" s="2"/>
      <c r="D12" s="22" t="s">
        <v>63</v>
      </c>
      <c r="E12" s="2"/>
      <c r="F12" s="7"/>
    </row>
    <row r="13" spans="1:6" ht="15" customHeight="1">
      <c r="A13" s="15" t="s">
        <v>58</v>
      </c>
      <c r="B13" s="49"/>
      <c r="C13" s="2"/>
      <c r="D13" s="2"/>
      <c r="E13" s="30"/>
      <c r="F13" s="31"/>
    </row>
    <row r="14" spans="1:6" ht="15" customHeight="1">
      <c r="A14" s="15"/>
      <c r="B14" s="49"/>
      <c r="C14" s="2"/>
      <c r="D14" s="30"/>
      <c r="E14" s="30"/>
      <c r="F14" s="31"/>
    </row>
    <row r="15" spans="1:6" ht="15" customHeight="1">
      <c r="A15" s="15"/>
      <c r="B15" s="49"/>
      <c r="C15" s="2"/>
      <c r="D15" s="30"/>
      <c r="E15" s="38"/>
      <c r="F15" s="31"/>
    </row>
    <row r="16" spans="1:6" ht="15" customHeight="1">
      <c r="A16" s="15"/>
      <c r="B16" s="49"/>
      <c r="C16" s="2"/>
      <c r="D16" s="22" t="s">
        <v>76</v>
      </c>
      <c r="E16" s="29">
        <v>0</v>
      </c>
      <c r="F16" s="5"/>
    </row>
    <row r="17" spans="1:6" ht="15" customHeight="1">
      <c r="A17" s="15"/>
      <c r="B17" s="49"/>
      <c r="C17" s="2"/>
      <c r="D17" s="22" t="s">
        <v>85</v>
      </c>
      <c r="E17" s="33">
        <f>B10-B8</f>
        <v>122</v>
      </c>
      <c r="F17" s="5"/>
    </row>
    <row r="18" spans="1:6">
      <c r="A18" s="34"/>
      <c r="B18" s="2"/>
      <c r="C18" s="2"/>
      <c r="D18" s="2"/>
      <c r="E18" s="2"/>
      <c r="F18" s="5"/>
    </row>
    <row r="19" spans="1:6" ht="16">
      <c r="A19" s="72" t="s">
        <v>86</v>
      </c>
      <c r="B19" s="73"/>
      <c r="C19" s="74"/>
      <c r="D19" s="74"/>
      <c r="E19" s="74"/>
      <c r="F19" s="75"/>
    </row>
    <row r="20" spans="1:6" ht="133.25" customHeight="1">
      <c r="A20" s="156" t="s">
        <v>699</v>
      </c>
      <c r="B20" s="38"/>
      <c r="C20" s="10"/>
      <c r="D20" s="10"/>
      <c r="E20" s="10"/>
      <c r="F20" s="11"/>
    </row>
    <row r="21" spans="1:6" ht="15" customHeight="1">
      <c r="A21" s="8" t="s">
        <v>68</v>
      </c>
      <c r="B21" s="69"/>
      <c r="C21" s="2"/>
      <c r="D21" s="2"/>
      <c r="E21" s="2"/>
      <c r="F21" s="5"/>
    </row>
    <row r="22" spans="1:6" ht="24.5" customHeight="1">
      <c r="A22" s="155" t="s">
        <v>700</v>
      </c>
      <c r="B22" s="124"/>
      <c r="C22" s="2"/>
      <c r="D22" s="2"/>
      <c r="E22" s="2"/>
      <c r="F22" s="5"/>
    </row>
    <row r="23" spans="1:6" ht="16">
      <c r="A23" s="8" t="s">
        <v>69</v>
      </c>
      <c r="B23" s="69"/>
      <c r="C23" s="2"/>
      <c r="D23" s="2"/>
      <c r="E23" s="2"/>
      <c r="F23" s="5"/>
    </row>
    <row r="24" spans="1:6" ht="16">
      <c r="A24" s="154" t="s">
        <v>490</v>
      </c>
      <c r="B24" s="38"/>
      <c r="C24" s="2"/>
      <c r="D24" s="2"/>
      <c r="E24" s="2"/>
      <c r="F24" s="5"/>
    </row>
    <row r="25" spans="1:6" ht="16">
      <c r="A25" s="26" t="s">
        <v>70</v>
      </c>
      <c r="B25" s="70"/>
      <c r="C25" s="2"/>
      <c r="D25" s="2"/>
      <c r="E25" s="2"/>
      <c r="F25" s="5"/>
    </row>
    <row r="26" spans="1:6" ht="16">
      <c r="A26" s="9" t="s">
        <v>264</v>
      </c>
      <c r="B26" s="38"/>
      <c r="C26" s="2"/>
      <c r="D26" s="2"/>
      <c r="E26" s="2"/>
      <c r="F26" s="5"/>
    </row>
    <row r="27" spans="1:6" ht="15" thickBot="1">
      <c r="A27" s="12"/>
      <c r="B27" s="13"/>
      <c r="C27" s="13"/>
      <c r="D27" s="13"/>
      <c r="E27" s="13"/>
      <c r="F27" s="14"/>
    </row>
    <row r="28" spans="1:6" ht="16">
      <c r="A28" s="15" t="s">
        <v>51</v>
      </c>
      <c r="B28" s="49" t="s">
        <v>99</v>
      </c>
      <c r="C28" s="49" t="s">
        <v>52</v>
      </c>
      <c r="D28" s="49" t="s">
        <v>53</v>
      </c>
      <c r="E28" s="49" t="s">
        <v>54</v>
      </c>
      <c r="F28" s="50" t="s">
        <v>55</v>
      </c>
    </row>
    <row r="29" spans="1:6" ht="16">
      <c r="A29" s="170" t="s">
        <v>492</v>
      </c>
      <c r="B29" s="49"/>
      <c r="C29" s="49"/>
      <c r="D29" s="49"/>
      <c r="E29" s="49"/>
      <c r="F29" s="51"/>
    </row>
    <row r="30" spans="1:6" ht="46">
      <c r="A30" s="168" t="s">
        <v>511</v>
      </c>
      <c r="B30" s="157" t="s">
        <v>265</v>
      </c>
      <c r="C30" s="49"/>
      <c r="D30" s="123">
        <v>42086</v>
      </c>
      <c r="E30" s="123">
        <v>42097</v>
      </c>
      <c r="F30" s="51">
        <v>1</v>
      </c>
    </row>
    <row r="31" spans="1:6" ht="46">
      <c r="A31" s="168" t="s">
        <v>513</v>
      </c>
      <c r="B31" s="157" t="s">
        <v>493</v>
      </c>
      <c r="C31" s="49"/>
      <c r="D31" s="123">
        <v>42103</v>
      </c>
      <c r="E31" s="123">
        <v>42103</v>
      </c>
      <c r="F31" s="51">
        <v>1</v>
      </c>
    </row>
    <row r="32" spans="1:6" ht="46">
      <c r="A32" s="168" t="s">
        <v>519</v>
      </c>
      <c r="B32" s="49" t="s">
        <v>493</v>
      </c>
      <c r="C32" s="49"/>
      <c r="D32" s="123">
        <v>42104</v>
      </c>
      <c r="E32" s="123">
        <v>42117</v>
      </c>
      <c r="F32" s="51">
        <v>1</v>
      </c>
    </row>
    <row r="33" spans="1:6" ht="16">
      <c r="A33" s="34" t="s">
        <v>520</v>
      </c>
      <c r="B33" s="49" t="s">
        <v>493</v>
      </c>
      <c r="C33" s="49"/>
      <c r="D33" s="123">
        <v>42118</v>
      </c>
      <c r="E33" s="123">
        <v>42118</v>
      </c>
      <c r="F33" s="51">
        <v>1</v>
      </c>
    </row>
    <row r="34" spans="1:6" ht="34">
      <c r="A34" s="168" t="s">
        <v>494</v>
      </c>
      <c r="B34" s="49" t="s">
        <v>493</v>
      </c>
      <c r="C34" s="49"/>
      <c r="D34" s="171" t="s">
        <v>521</v>
      </c>
      <c r="E34" s="49"/>
      <c r="F34" s="51">
        <v>0.5</v>
      </c>
    </row>
    <row r="35" spans="1:6" ht="16">
      <c r="A35" s="172" t="s">
        <v>495</v>
      </c>
      <c r="B35" s="49"/>
      <c r="C35" s="49"/>
      <c r="D35" s="49"/>
      <c r="E35" s="49"/>
      <c r="F35" s="51"/>
    </row>
    <row r="36" spans="1:6" ht="61">
      <c r="A36" s="168" t="s">
        <v>496</v>
      </c>
      <c r="B36" s="157" t="s">
        <v>497</v>
      </c>
      <c r="C36" s="49"/>
      <c r="D36" s="158">
        <v>42118</v>
      </c>
      <c r="E36" s="49"/>
      <c r="F36" s="51">
        <v>0.3</v>
      </c>
    </row>
    <row r="37" spans="1:6" ht="31">
      <c r="A37" s="168" t="s">
        <v>522</v>
      </c>
      <c r="B37" s="157" t="s">
        <v>523</v>
      </c>
      <c r="C37" s="49"/>
      <c r="D37" s="158">
        <v>42173</v>
      </c>
      <c r="E37" s="49"/>
      <c r="F37" s="51"/>
    </row>
    <row r="38" spans="1:6" ht="46">
      <c r="A38" s="168" t="s">
        <v>499</v>
      </c>
      <c r="B38" s="157" t="s">
        <v>498</v>
      </c>
      <c r="C38" s="49"/>
      <c r="D38" s="123">
        <v>42180</v>
      </c>
      <c r="E38" s="49"/>
      <c r="F38" s="51"/>
    </row>
    <row r="39" spans="1:6" ht="16">
      <c r="A39" s="34"/>
      <c r="B39" s="49"/>
      <c r="C39" s="49"/>
      <c r="D39" s="49"/>
      <c r="E39" s="49"/>
      <c r="F39" s="51"/>
    </row>
    <row r="40" spans="1:6" ht="16">
      <c r="A40" s="169" t="s">
        <v>500</v>
      </c>
      <c r="B40" s="49"/>
      <c r="C40" s="49"/>
      <c r="D40" s="49"/>
      <c r="E40" s="49"/>
      <c r="F40" s="51"/>
    </row>
    <row r="41" spans="1:6" ht="31">
      <c r="A41" s="168" t="s">
        <v>501</v>
      </c>
      <c r="B41" s="49" t="s">
        <v>265</v>
      </c>
      <c r="C41" s="49"/>
      <c r="D41" s="123">
        <v>42073</v>
      </c>
      <c r="E41" s="123">
        <v>42073</v>
      </c>
      <c r="F41" s="51">
        <v>1</v>
      </c>
    </row>
    <row r="42" spans="1:6" ht="31">
      <c r="A42" s="168" t="s">
        <v>502</v>
      </c>
      <c r="B42" s="49" t="s">
        <v>265</v>
      </c>
      <c r="C42" s="49"/>
      <c r="D42" s="123">
        <v>42108</v>
      </c>
      <c r="E42" s="49"/>
      <c r="F42" s="51">
        <v>1</v>
      </c>
    </row>
    <row r="43" spans="1:6" ht="16">
      <c r="A43" s="34" t="s">
        <v>503</v>
      </c>
      <c r="B43" s="49" t="s">
        <v>265</v>
      </c>
      <c r="C43" s="49"/>
      <c r="D43" s="49" t="s">
        <v>504</v>
      </c>
      <c r="E43" s="49"/>
      <c r="F43" s="51">
        <v>0.5</v>
      </c>
    </row>
    <row r="44" spans="1:6" ht="61">
      <c r="A44" s="167" t="s">
        <v>510</v>
      </c>
      <c r="B44" s="157" t="s">
        <v>508</v>
      </c>
      <c r="C44" s="49"/>
      <c r="D44" s="123">
        <v>42115</v>
      </c>
      <c r="E44" s="49"/>
      <c r="F44" s="51">
        <v>1</v>
      </c>
    </row>
    <row r="45" spans="1:6" ht="46">
      <c r="A45" s="168" t="s">
        <v>509</v>
      </c>
      <c r="B45" s="49" t="s">
        <v>265</v>
      </c>
      <c r="C45" s="49"/>
      <c r="D45" s="123">
        <v>42114</v>
      </c>
      <c r="E45" s="49"/>
      <c r="F45" s="51">
        <v>1</v>
      </c>
    </row>
    <row r="46" spans="1:6" ht="76">
      <c r="A46" s="167" t="s">
        <v>514</v>
      </c>
      <c r="B46" s="49" t="s">
        <v>270</v>
      </c>
      <c r="C46" s="49"/>
      <c r="D46" s="123">
        <v>42114</v>
      </c>
      <c r="E46" s="123">
        <v>42137</v>
      </c>
      <c r="F46" s="51">
        <v>0.8</v>
      </c>
    </row>
    <row r="47" spans="1:6" ht="61">
      <c r="A47" s="167" t="s">
        <v>515</v>
      </c>
      <c r="B47" s="49" t="s">
        <v>508</v>
      </c>
      <c r="C47" s="49"/>
      <c r="D47" s="123">
        <v>42114</v>
      </c>
      <c r="E47" s="123">
        <v>42114</v>
      </c>
      <c r="F47" s="51">
        <v>1</v>
      </c>
    </row>
    <row r="48" spans="1:6" ht="31">
      <c r="A48" s="241" t="s">
        <v>516</v>
      </c>
      <c r="B48" s="49" t="s">
        <v>270</v>
      </c>
      <c r="C48" s="49"/>
      <c r="D48" s="123">
        <v>42114</v>
      </c>
      <c r="E48" s="123">
        <v>42114</v>
      </c>
      <c r="F48" s="51">
        <v>1</v>
      </c>
    </row>
    <row r="49" spans="1:6" ht="46">
      <c r="A49" s="241" t="s">
        <v>517</v>
      </c>
      <c r="B49" s="49" t="s">
        <v>270</v>
      </c>
      <c r="C49" s="49"/>
      <c r="D49" s="123">
        <v>42135</v>
      </c>
      <c r="E49" s="49"/>
      <c r="F49" s="51">
        <v>0.5</v>
      </c>
    </row>
    <row r="50" spans="1:6" ht="150">
      <c r="A50" s="165" t="s">
        <v>518</v>
      </c>
      <c r="B50" s="49"/>
      <c r="C50" s="49"/>
      <c r="D50" s="49"/>
      <c r="E50" s="49"/>
      <c r="F50" s="51"/>
    </row>
    <row r="51" spans="1:6" ht="31">
      <c r="A51" s="241" t="s">
        <v>701</v>
      </c>
      <c r="B51" s="166" t="s">
        <v>270</v>
      </c>
      <c r="C51" s="162"/>
      <c r="D51" s="239">
        <v>42137</v>
      </c>
      <c r="E51" s="240">
        <v>42137</v>
      </c>
      <c r="F51" s="164"/>
    </row>
    <row r="52" spans="1:6" ht="16">
      <c r="A52" s="116" t="s">
        <v>702</v>
      </c>
      <c r="B52" s="49" t="s">
        <v>270</v>
      </c>
      <c r="C52" s="49"/>
      <c r="D52" s="123">
        <v>42170</v>
      </c>
      <c r="E52" s="49"/>
      <c r="F52" s="51"/>
    </row>
    <row r="53" spans="1:6" ht="31">
      <c r="A53" s="241" t="s">
        <v>703</v>
      </c>
      <c r="B53" s="49" t="s">
        <v>604</v>
      </c>
      <c r="C53" s="49"/>
      <c r="D53" s="123">
        <v>42171</v>
      </c>
      <c r="E53" s="49"/>
      <c r="F53" s="51">
        <v>1</v>
      </c>
    </row>
    <row r="54" spans="1:6" ht="16">
      <c r="A54" s="116" t="s">
        <v>704</v>
      </c>
      <c r="B54" s="49" t="s">
        <v>270</v>
      </c>
      <c r="C54" s="49"/>
      <c r="D54" s="123">
        <v>42185</v>
      </c>
      <c r="E54" s="49"/>
      <c r="F54" s="51">
        <v>1</v>
      </c>
    </row>
    <row r="55" spans="1:6" ht="46">
      <c r="A55" s="241" t="s">
        <v>705</v>
      </c>
      <c r="B55" s="49" t="s">
        <v>265</v>
      </c>
      <c r="C55" s="49"/>
      <c r="D55" s="123">
        <v>42199</v>
      </c>
      <c r="E55" s="49"/>
      <c r="F55" s="51"/>
    </row>
    <row r="56" spans="1:6" ht="16">
      <c r="A56" s="161"/>
      <c r="B56" s="162"/>
      <c r="C56" s="162"/>
      <c r="D56" s="162"/>
      <c r="E56" s="163"/>
      <c r="F56" s="164"/>
    </row>
    <row r="57" spans="1:6" ht="16">
      <c r="A57" s="137"/>
      <c r="B57" s="49"/>
      <c r="C57" s="49"/>
      <c r="D57" s="49"/>
      <c r="E57" s="49"/>
      <c r="F57" s="51"/>
    </row>
    <row r="58" spans="1:6" ht="16">
      <c r="A58" s="137"/>
      <c r="B58" s="49"/>
      <c r="C58" s="49"/>
      <c r="D58" s="49"/>
      <c r="E58" s="49"/>
      <c r="F58" s="51"/>
    </row>
    <row r="59" spans="1:6" ht="16">
      <c r="A59" s="15"/>
      <c r="B59" s="49"/>
      <c r="C59" s="49"/>
      <c r="D59" s="49"/>
      <c r="E59" s="49"/>
      <c r="F59" s="51"/>
    </row>
    <row r="60" spans="1:6" ht="16">
      <c r="A60" s="15"/>
      <c r="B60" s="49"/>
      <c r="C60" s="49"/>
      <c r="D60" s="49"/>
      <c r="E60" s="49"/>
      <c r="F60" s="51"/>
    </row>
    <row r="61" spans="1:6" ht="16">
      <c r="A61" s="15"/>
      <c r="B61" s="49"/>
      <c r="C61" s="49"/>
      <c r="D61" s="49"/>
      <c r="E61" s="49"/>
      <c r="F61" s="51"/>
    </row>
    <row r="62" spans="1:6" ht="16">
      <c r="A62" s="15"/>
      <c r="B62" s="49"/>
      <c r="C62" s="49"/>
      <c r="D62" s="49"/>
      <c r="E62" s="49"/>
      <c r="F62" s="51"/>
    </row>
    <row r="63" spans="1:6" ht="16">
      <c r="A63" s="52" t="s">
        <v>72</v>
      </c>
      <c r="B63" s="53"/>
      <c r="C63" s="53"/>
      <c r="D63" s="53"/>
      <c r="E63" s="54"/>
      <c r="F63" s="55"/>
    </row>
    <row r="64" spans="1:6" ht="16">
      <c r="A64" s="15"/>
      <c r="B64" s="49"/>
      <c r="C64" s="49"/>
      <c r="D64" s="49"/>
      <c r="E64" s="49"/>
      <c r="F64" s="51"/>
    </row>
    <row r="65" spans="1:6" ht="16">
      <c r="A65" s="15"/>
      <c r="B65" s="49"/>
      <c r="C65" s="49"/>
      <c r="D65" s="49"/>
      <c r="E65" s="49"/>
      <c r="F65" s="51"/>
    </row>
    <row r="66" spans="1:6" ht="16">
      <c r="A66" s="15"/>
      <c r="B66" s="49"/>
      <c r="C66" s="49"/>
      <c r="D66" s="49"/>
      <c r="E66" s="49"/>
      <c r="F66" s="51"/>
    </row>
    <row r="67" spans="1:6" ht="16">
      <c r="A67" s="52"/>
      <c r="B67" s="53"/>
      <c r="C67" s="53"/>
      <c r="D67" s="53"/>
      <c r="E67" s="54"/>
      <c r="F67" s="55"/>
    </row>
    <row r="68" spans="1:6" ht="16">
      <c r="A68" s="15"/>
      <c r="B68" s="49"/>
      <c r="C68" s="49"/>
      <c r="D68" s="49"/>
      <c r="E68" s="49"/>
      <c r="F68" s="51"/>
    </row>
    <row r="69" spans="1:6" ht="16">
      <c r="A69" s="52"/>
      <c r="B69" s="53"/>
      <c r="C69" s="53"/>
      <c r="D69" s="53"/>
      <c r="E69" s="54"/>
      <c r="F69" s="55"/>
    </row>
    <row r="70" spans="1:6" ht="16">
      <c r="A70" s="15"/>
      <c r="B70" s="49"/>
      <c r="C70" s="49"/>
      <c r="D70" s="49"/>
      <c r="E70" s="49"/>
      <c r="F70" s="51"/>
    </row>
    <row r="71" spans="1:6" ht="16">
      <c r="A71" s="15"/>
      <c r="B71" s="49"/>
      <c r="C71" s="49"/>
      <c r="D71" s="49"/>
      <c r="E71" s="49"/>
      <c r="F71" s="51"/>
    </row>
    <row r="72" spans="1:6" ht="16">
      <c r="A72" s="15"/>
      <c r="B72" s="49"/>
      <c r="C72" s="49"/>
      <c r="D72" s="49"/>
      <c r="E72" s="49"/>
      <c r="F72" s="51"/>
    </row>
    <row r="73" spans="1:6" ht="16">
      <c r="A73" s="15"/>
      <c r="B73" s="49"/>
      <c r="C73" s="49"/>
      <c r="D73" s="49"/>
      <c r="E73" s="49"/>
      <c r="F73" s="51"/>
    </row>
    <row r="74" spans="1:6" ht="16">
      <c r="A74" s="15"/>
      <c r="B74" s="49"/>
      <c r="C74" s="49"/>
      <c r="D74" s="49"/>
      <c r="E74" s="49"/>
      <c r="F74" s="51"/>
    </row>
    <row r="75" spans="1:6" ht="16">
      <c r="A75" s="15"/>
      <c r="B75" s="49"/>
      <c r="C75" s="49"/>
      <c r="D75" s="49"/>
      <c r="E75" s="49"/>
      <c r="F75" s="51"/>
    </row>
    <row r="76" spans="1:6" ht="15" thickBot="1">
      <c r="A76" s="56"/>
      <c r="B76" s="57"/>
      <c r="C76" s="57"/>
      <c r="D76" s="57"/>
      <c r="E76" s="57"/>
      <c r="F76" s="58"/>
    </row>
    <row r="77" spans="1:6" ht="17" thickBot="1">
      <c r="A77" s="35" t="s">
        <v>87</v>
      </c>
      <c r="B77" s="229">
        <v>42146</v>
      </c>
      <c r="C77" s="36"/>
      <c r="D77" s="36"/>
      <c r="E77" s="36"/>
      <c r="F77" s="37"/>
    </row>
    <row r="78" spans="1:6" ht="16">
      <c r="A78" s="72" t="s">
        <v>86</v>
      </c>
      <c r="B78" s="2"/>
      <c r="C78" s="2"/>
      <c r="D78" s="2"/>
      <c r="E78" s="2"/>
      <c r="F78" s="5"/>
    </row>
    <row r="79" spans="1:6" ht="84">
      <c r="A79" s="156" t="s">
        <v>512</v>
      </c>
      <c r="B79" s="2"/>
      <c r="C79" s="2"/>
      <c r="D79" s="2"/>
      <c r="E79" s="2"/>
      <c r="F79" s="5"/>
    </row>
    <row r="80" spans="1:6" ht="16">
      <c r="A80" s="8" t="s">
        <v>68</v>
      </c>
      <c r="B80" s="2"/>
      <c r="C80" s="2"/>
      <c r="D80" s="2"/>
      <c r="E80" s="2"/>
      <c r="F80" s="5"/>
    </row>
    <row r="81" spans="1:6" ht="28">
      <c r="A81" s="155" t="s">
        <v>491</v>
      </c>
      <c r="B81" s="2"/>
      <c r="C81" s="2"/>
      <c r="D81" s="2"/>
      <c r="E81" s="2"/>
      <c r="F81" s="5"/>
    </row>
    <row r="82" spans="1:6" ht="16">
      <c r="A82" s="8" t="s">
        <v>69</v>
      </c>
      <c r="B82" s="2"/>
      <c r="C82" s="2"/>
      <c r="D82" s="2"/>
      <c r="E82" s="2"/>
      <c r="F82" s="5"/>
    </row>
    <row r="83" spans="1:6" ht="15" thickBot="1">
      <c r="A83" s="154" t="s">
        <v>490</v>
      </c>
      <c r="B83" s="13"/>
      <c r="C83" s="13"/>
      <c r="D83" s="13"/>
      <c r="E83" s="13"/>
      <c r="F83" s="14"/>
    </row>
    <row r="84" spans="1:6" ht="16">
      <c r="A84" s="26" t="s">
        <v>70</v>
      </c>
    </row>
    <row r="85" spans="1:6" ht="16">
      <c r="A85" s="9" t="s">
        <v>264</v>
      </c>
    </row>
  </sheetData>
  <mergeCells count="4">
    <mergeCell ref="A1:F1"/>
    <mergeCell ref="A2:F2"/>
    <mergeCell ref="A3:F3"/>
    <mergeCell ref="A5:F5"/>
  </mergeCells>
  <conditionalFormatting sqref="A7:F11">
    <cfRule type="expression" dxfId="343" priority="12">
      <formula>$B$7="Complete"</formula>
    </cfRule>
  </conditionalFormatting>
  <conditionalFormatting sqref="A7:F11">
    <cfRule type="expression" dxfId="342" priority="1">
      <formula>$B$7="Target"</formula>
    </cfRule>
    <cfRule type="expression" dxfId="341" priority="2">
      <formula>$B$7="Ahead"</formula>
    </cfRule>
    <cfRule type="expression" dxfId="340" priority="3">
      <formula>$B$7="Stuck"</formula>
    </cfRule>
    <cfRule type="expression" dxfId="339" priority="4">
      <formula>$B$7="Behind"</formula>
    </cfRule>
  </conditionalFormatting>
  <dataValidations count="3">
    <dataValidation type="list" allowBlank="1" showInputMessage="1" showErrorMessage="1" sqref="B11" xr:uid="{00000000-0002-0000-0500-000000000000}">
      <formula1>" ,Meets,Exceeds,Outstanding"</formula1>
    </dataValidation>
    <dataValidation type="list" allowBlank="1" showInputMessage="1" showErrorMessage="1" sqref="B9" xr:uid="{00000000-0002-0000-0500-000001000000}">
      <formula1>"0%,10%,20%,30%,40%,50%,60%,70%,80%,90%,100%"</formula1>
    </dataValidation>
    <dataValidation type="list" allowBlank="1" showInputMessage="1" showErrorMessage="1" sqref="B7" xr:uid="{00000000-0002-0000-0500-000002000000}">
      <formula1>"Ahead,Target,Behind,Stuck,Complete"</formula1>
    </dataValidation>
  </dataValidations>
  <pageMargins left="0.25" right="0.25" top="0.75" bottom="0.75" header="0.3" footer="0.3"/>
  <pageSetup paperSize="17" orientation="portrait" r:id="rId1"/>
  <drawing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95"/>
  <sheetViews>
    <sheetView workbookViewId="0">
      <selection activeCell="E23" sqref="E23"/>
    </sheetView>
  </sheetViews>
  <sheetFormatPr baseColWidth="10" defaultColWidth="9.1640625" defaultRowHeight="14"/>
  <cols>
    <col min="1" max="1" width="47.1640625" style="1" customWidth="1"/>
    <col min="2" max="2" width="17.33203125" style="1" customWidth="1"/>
    <col min="3" max="3" width="15.1640625" style="1" customWidth="1"/>
    <col min="4" max="5" width="16.6640625" style="1" customWidth="1"/>
    <col min="6" max="6" width="20.5" style="1" customWidth="1"/>
    <col min="7" max="16384" width="9.1640625" style="1"/>
  </cols>
  <sheetData>
    <row r="1" spans="1:6" ht="20">
      <c r="A1" s="262" t="s">
        <v>24</v>
      </c>
      <c r="B1" s="263"/>
      <c r="C1" s="263"/>
      <c r="D1" s="263"/>
      <c r="E1" s="263"/>
      <c r="F1" s="264"/>
    </row>
    <row r="2" spans="1:6" ht="23">
      <c r="A2" s="265" t="s">
        <v>29</v>
      </c>
      <c r="B2" s="266"/>
      <c r="C2" s="266"/>
      <c r="D2" s="266"/>
      <c r="E2" s="266"/>
      <c r="F2" s="267"/>
    </row>
    <row r="3" spans="1:6" ht="23">
      <c r="A3" s="265" t="s">
        <v>32</v>
      </c>
      <c r="B3" s="266"/>
      <c r="C3" s="266"/>
      <c r="D3" s="266"/>
      <c r="E3" s="266"/>
      <c r="F3" s="267"/>
    </row>
    <row r="4" spans="1:6" ht="9.75" customHeight="1">
      <c r="A4" s="4"/>
      <c r="B4" s="67"/>
      <c r="C4" s="2"/>
      <c r="D4" s="2"/>
      <c r="E4" s="2"/>
      <c r="F4" s="5"/>
    </row>
    <row r="5" spans="1:6" ht="20">
      <c r="A5" s="268" t="s">
        <v>84</v>
      </c>
      <c r="B5" s="269"/>
      <c r="C5" s="269"/>
      <c r="D5" s="269"/>
      <c r="E5" s="269"/>
      <c r="F5" s="270"/>
    </row>
    <row r="6" spans="1:6" ht="9" customHeight="1">
      <c r="A6" s="6"/>
      <c r="B6" s="68"/>
      <c r="C6" s="2"/>
      <c r="D6" s="2"/>
      <c r="E6" s="2"/>
      <c r="F6" s="5"/>
    </row>
    <row r="7" spans="1:6" ht="18" customHeight="1">
      <c r="A7" s="64" t="s">
        <v>94</v>
      </c>
      <c r="B7" s="82" t="s">
        <v>90</v>
      </c>
      <c r="C7" s="66"/>
      <c r="D7" s="63"/>
      <c r="E7" s="63"/>
      <c r="F7" s="65"/>
    </row>
    <row r="8" spans="1:6" ht="16.5" customHeight="1">
      <c r="A8" s="59" t="s">
        <v>92</v>
      </c>
      <c r="B8" s="83">
        <v>42139</v>
      </c>
      <c r="C8" s="60"/>
      <c r="D8" s="61"/>
      <c r="E8" s="61"/>
      <c r="F8" s="62"/>
    </row>
    <row r="9" spans="1:6" ht="18" customHeight="1">
      <c r="A9" s="19" t="s">
        <v>104</v>
      </c>
      <c r="B9" s="84">
        <v>0.1</v>
      </c>
      <c r="C9" s="17"/>
      <c r="D9" s="17"/>
      <c r="E9" s="17"/>
      <c r="F9" s="18"/>
    </row>
    <row r="10" spans="1:6" ht="18" customHeight="1">
      <c r="A10" s="19" t="s">
        <v>102</v>
      </c>
      <c r="B10" s="85">
        <v>42308</v>
      </c>
      <c r="C10" s="17"/>
      <c r="D10" s="17"/>
      <c r="E10" s="17"/>
      <c r="F10" s="18"/>
    </row>
    <row r="11" spans="1:6" ht="18" customHeight="1">
      <c r="A11" s="19" t="s">
        <v>103</v>
      </c>
      <c r="B11" s="86" t="s">
        <v>73</v>
      </c>
      <c r="C11" s="17"/>
      <c r="D11" s="17"/>
      <c r="E11" s="17"/>
      <c r="F11" s="18"/>
    </row>
    <row r="12" spans="1:6" ht="15" customHeight="1">
      <c r="A12" s="16" t="s">
        <v>105</v>
      </c>
      <c r="B12" s="22" t="s">
        <v>121</v>
      </c>
      <c r="C12" s="2"/>
      <c r="D12" s="22" t="s">
        <v>63</v>
      </c>
      <c r="E12" s="2"/>
      <c r="F12" s="7"/>
    </row>
    <row r="13" spans="1:6" ht="15" customHeight="1">
      <c r="A13" s="15" t="s">
        <v>58</v>
      </c>
      <c r="B13" s="49" t="s">
        <v>60</v>
      </c>
      <c r="C13" s="2"/>
      <c r="D13" s="2"/>
      <c r="E13" s="30"/>
      <c r="F13" s="31"/>
    </row>
    <row r="14" spans="1:6" ht="15" customHeight="1">
      <c r="A14" s="15"/>
      <c r="B14" s="49" t="s">
        <v>122</v>
      </c>
      <c r="C14" s="2"/>
      <c r="D14" s="30"/>
      <c r="E14" s="30"/>
      <c r="F14" s="31"/>
    </row>
    <row r="15" spans="1:6" ht="15" customHeight="1">
      <c r="A15" s="15"/>
      <c r="B15" s="49" t="s">
        <v>124</v>
      </c>
      <c r="C15" s="2"/>
      <c r="D15" s="30"/>
      <c r="E15" s="38"/>
      <c r="F15" s="31"/>
    </row>
    <row r="16" spans="1:6" ht="15" customHeight="1">
      <c r="A16" s="15"/>
      <c r="B16" s="49"/>
      <c r="C16" s="2"/>
      <c r="D16" s="22" t="s">
        <v>76</v>
      </c>
      <c r="E16" s="29">
        <v>0</v>
      </c>
      <c r="F16" s="5"/>
    </row>
    <row r="17" spans="1:6" ht="15" customHeight="1">
      <c r="A17" s="15"/>
      <c r="B17" s="49"/>
      <c r="C17" s="2"/>
      <c r="D17" s="22" t="s">
        <v>85</v>
      </c>
      <c r="E17" s="33">
        <f>B10-B8</f>
        <v>169</v>
      </c>
      <c r="F17" s="5"/>
    </row>
    <row r="18" spans="1:6">
      <c r="A18" s="34"/>
      <c r="B18" s="2"/>
      <c r="C18" s="2"/>
      <c r="D18" s="2"/>
      <c r="E18" s="2"/>
      <c r="F18" s="5"/>
    </row>
    <row r="19" spans="1:6" ht="16">
      <c r="A19" s="72" t="s">
        <v>86</v>
      </c>
      <c r="B19" s="73"/>
      <c r="C19" s="74"/>
      <c r="D19" s="74"/>
      <c r="E19" s="74"/>
      <c r="F19" s="75"/>
    </row>
    <row r="20" spans="1:6" ht="15" customHeight="1">
      <c r="A20" s="9" t="s">
        <v>311</v>
      </c>
      <c r="B20" s="38"/>
      <c r="C20" s="10"/>
      <c r="D20" s="10"/>
      <c r="E20" s="10"/>
      <c r="F20" s="11"/>
    </row>
    <row r="21" spans="1:6" ht="15" customHeight="1">
      <c r="A21" s="8" t="s">
        <v>68</v>
      </c>
      <c r="B21" s="69"/>
      <c r="C21" s="2"/>
      <c r="D21" s="2"/>
      <c r="E21" s="2"/>
      <c r="F21" s="5"/>
    </row>
    <row r="22" spans="1:6" ht="15" customHeight="1">
      <c r="A22" s="9" t="s">
        <v>310</v>
      </c>
      <c r="B22" s="38"/>
      <c r="C22" s="2"/>
      <c r="D22" s="2"/>
      <c r="E22" s="2"/>
      <c r="F22" s="5"/>
    </row>
    <row r="23" spans="1:6" ht="16">
      <c r="A23" s="8" t="s">
        <v>69</v>
      </c>
      <c r="B23" s="69"/>
      <c r="C23" s="2"/>
      <c r="D23" s="2"/>
      <c r="E23" s="2"/>
      <c r="F23" s="5"/>
    </row>
    <row r="24" spans="1:6" ht="16">
      <c r="A24" s="9"/>
      <c r="B24" s="38"/>
      <c r="C24" s="2"/>
      <c r="D24" s="2"/>
      <c r="E24" s="2"/>
      <c r="F24" s="5"/>
    </row>
    <row r="25" spans="1:6" ht="16">
      <c r="A25" s="26" t="s">
        <v>70</v>
      </c>
      <c r="B25" s="70"/>
      <c r="C25" s="2"/>
      <c r="D25" s="2"/>
      <c r="E25" s="2"/>
      <c r="F25" s="5"/>
    </row>
    <row r="26" spans="1:6" ht="16">
      <c r="A26" s="9"/>
      <c r="B26" s="38"/>
      <c r="C26" s="2"/>
      <c r="D26" s="2"/>
      <c r="E26" s="2"/>
      <c r="F26" s="5"/>
    </row>
    <row r="27" spans="1:6" ht="15" thickBot="1">
      <c r="A27" s="12"/>
      <c r="B27" s="13"/>
      <c r="C27" s="13"/>
      <c r="D27" s="13"/>
      <c r="E27" s="13"/>
      <c r="F27" s="14"/>
    </row>
    <row r="28" spans="1:6" ht="16">
      <c r="A28" s="15" t="s">
        <v>51</v>
      </c>
      <c r="B28" s="49" t="s">
        <v>99</v>
      </c>
      <c r="C28" s="49" t="s">
        <v>52</v>
      </c>
      <c r="D28" s="49" t="s">
        <v>53</v>
      </c>
      <c r="E28" s="49" t="s">
        <v>54</v>
      </c>
      <c r="F28" s="50" t="s">
        <v>55</v>
      </c>
    </row>
    <row r="29" spans="1:6" ht="16">
      <c r="A29" s="15"/>
      <c r="B29" s="49"/>
      <c r="C29" s="49"/>
      <c r="D29" s="49"/>
      <c r="E29" s="49"/>
      <c r="F29" s="51"/>
    </row>
    <row r="30" spans="1:6" ht="16">
      <c r="A30" s="34" t="s">
        <v>526</v>
      </c>
      <c r="B30" s="2" t="s">
        <v>265</v>
      </c>
      <c r="C30" s="49"/>
      <c r="D30" s="123">
        <v>42068</v>
      </c>
      <c r="E30" s="49" t="s">
        <v>536</v>
      </c>
      <c r="F30" s="51">
        <v>0.95</v>
      </c>
    </row>
    <row r="31" spans="1:6" ht="61">
      <c r="A31" s="167" t="s">
        <v>510</v>
      </c>
      <c r="B31" s="173" t="s">
        <v>270</v>
      </c>
      <c r="C31" s="49"/>
      <c r="D31" s="123">
        <v>42081</v>
      </c>
      <c r="E31" s="123">
        <v>42081</v>
      </c>
      <c r="F31" s="51">
        <v>1</v>
      </c>
    </row>
    <row r="32" spans="1:6" ht="16">
      <c r="A32" s="34" t="s">
        <v>524</v>
      </c>
      <c r="B32" s="2" t="s">
        <v>270</v>
      </c>
      <c r="C32" s="49"/>
      <c r="D32" s="123">
        <v>42087</v>
      </c>
      <c r="E32" s="123">
        <v>42102</v>
      </c>
      <c r="F32" s="51">
        <v>1</v>
      </c>
    </row>
    <row r="33" spans="1:6" ht="16">
      <c r="A33" s="34" t="s">
        <v>525</v>
      </c>
      <c r="B33" s="2" t="s">
        <v>270</v>
      </c>
      <c r="C33" s="49"/>
      <c r="D33" s="123">
        <v>42111</v>
      </c>
      <c r="E33" s="49"/>
      <c r="F33" s="51">
        <v>1</v>
      </c>
    </row>
    <row r="34" spans="1:6" ht="31">
      <c r="A34" s="168" t="s">
        <v>527</v>
      </c>
      <c r="B34" s="174" t="s">
        <v>537</v>
      </c>
      <c r="C34" s="49"/>
      <c r="D34" s="123">
        <v>42115</v>
      </c>
      <c r="E34" s="123">
        <v>42152</v>
      </c>
      <c r="F34" s="51">
        <v>1</v>
      </c>
    </row>
    <row r="35" spans="1:6" ht="16">
      <c r="A35" s="34" t="s">
        <v>528</v>
      </c>
      <c r="B35" s="2" t="s">
        <v>270</v>
      </c>
      <c r="C35" s="49"/>
      <c r="D35" s="123">
        <v>42157</v>
      </c>
      <c r="E35" s="123">
        <v>42157</v>
      </c>
      <c r="F35" s="51">
        <v>1</v>
      </c>
    </row>
    <row r="36" spans="1:6" ht="16">
      <c r="A36" s="34" t="s">
        <v>529</v>
      </c>
      <c r="B36" s="2" t="s">
        <v>270</v>
      </c>
      <c r="C36" s="49"/>
      <c r="D36" s="49"/>
      <c r="E36" s="49"/>
      <c r="F36" s="51"/>
    </row>
    <row r="37" spans="1:6" ht="16">
      <c r="A37" s="34" t="s">
        <v>530</v>
      </c>
      <c r="B37" s="2" t="s">
        <v>538</v>
      </c>
      <c r="C37" s="49"/>
      <c r="D37" s="123">
        <v>42166</v>
      </c>
      <c r="E37" s="49"/>
      <c r="F37" s="51"/>
    </row>
    <row r="38" spans="1:6" ht="16">
      <c r="A38" s="34" t="s">
        <v>553</v>
      </c>
      <c r="B38" s="2"/>
      <c r="C38" s="49"/>
      <c r="D38" s="123">
        <v>42248</v>
      </c>
      <c r="E38" s="49"/>
      <c r="F38" s="51"/>
    </row>
    <row r="39" spans="1:6" ht="16">
      <c r="A39" s="172" t="s">
        <v>535</v>
      </c>
      <c r="B39" s="2"/>
      <c r="C39" s="49"/>
      <c r="D39" s="123"/>
      <c r="E39" s="123"/>
      <c r="F39" s="51"/>
    </row>
    <row r="40" spans="1:6" ht="16">
      <c r="A40" s="34"/>
      <c r="B40" s="2"/>
      <c r="C40" s="49"/>
      <c r="D40" s="123"/>
      <c r="E40" s="123"/>
      <c r="F40" s="51"/>
    </row>
    <row r="41" spans="1:6" ht="16">
      <c r="A41" s="34"/>
      <c r="B41" s="2"/>
      <c r="C41" s="49"/>
      <c r="D41" s="123"/>
      <c r="E41" s="49"/>
      <c r="F41" s="51"/>
    </row>
    <row r="42" spans="1:6" ht="16">
      <c r="A42" s="34"/>
      <c r="B42" s="2"/>
      <c r="C42" s="49"/>
      <c r="D42" s="123"/>
      <c r="E42" s="49"/>
      <c r="F42" s="51"/>
    </row>
    <row r="43" spans="1:6" ht="16">
      <c r="A43" s="15"/>
      <c r="B43" s="49"/>
      <c r="C43" s="49"/>
      <c r="D43" s="49"/>
      <c r="E43" s="49"/>
      <c r="F43" s="51"/>
    </row>
    <row r="44" spans="1:6" ht="16">
      <c r="A44" s="15"/>
      <c r="B44" s="49"/>
      <c r="C44" s="49"/>
      <c r="D44" s="49"/>
      <c r="E44" s="49"/>
      <c r="F44" s="51"/>
    </row>
    <row r="45" spans="1:6" ht="16">
      <c r="A45" s="52" t="s">
        <v>83</v>
      </c>
      <c r="B45" s="53"/>
      <c r="C45" s="53"/>
      <c r="D45" s="53"/>
      <c r="E45" s="54"/>
      <c r="F45" s="55"/>
    </row>
    <row r="46" spans="1:6" ht="16">
      <c r="A46" s="15"/>
      <c r="B46" s="49"/>
      <c r="C46" s="49"/>
      <c r="D46" s="49"/>
      <c r="E46" s="49"/>
      <c r="F46" s="51"/>
    </row>
    <row r="47" spans="1:6" ht="16">
      <c r="A47" s="15"/>
      <c r="B47" s="49"/>
      <c r="C47" s="49"/>
      <c r="D47" s="49"/>
      <c r="E47" s="49"/>
      <c r="F47" s="51"/>
    </row>
    <row r="48" spans="1:6" ht="16">
      <c r="A48" s="15"/>
      <c r="B48" s="49"/>
      <c r="C48" s="49"/>
      <c r="D48" s="49"/>
      <c r="E48" s="49"/>
      <c r="F48" s="51"/>
    </row>
    <row r="49" spans="1:6" ht="16">
      <c r="A49" s="15"/>
      <c r="B49" s="49"/>
      <c r="C49" s="49"/>
      <c r="D49" s="49"/>
      <c r="E49" s="49"/>
      <c r="F49" s="51"/>
    </row>
    <row r="50" spans="1:6" ht="16">
      <c r="A50" s="52" t="s">
        <v>82</v>
      </c>
      <c r="B50" s="53"/>
      <c r="C50" s="53"/>
      <c r="D50" s="53"/>
      <c r="E50" s="54"/>
      <c r="F50" s="55"/>
    </row>
    <row r="51" spans="1:6" ht="16">
      <c r="A51" s="15"/>
      <c r="B51" s="49"/>
      <c r="C51" s="49"/>
      <c r="D51" s="49"/>
      <c r="E51" s="49"/>
      <c r="F51" s="51"/>
    </row>
    <row r="52" spans="1:6" ht="16">
      <c r="A52" s="15"/>
      <c r="B52" s="49"/>
      <c r="C52" s="49"/>
      <c r="D52" s="49"/>
      <c r="E52" s="49"/>
      <c r="F52" s="51"/>
    </row>
    <row r="53" spans="1:6" ht="16">
      <c r="A53" s="15"/>
      <c r="B53" s="49"/>
      <c r="C53" s="49"/>
      <c r="D53" s="49"/>
      <c r="E53" s="49"/>
      <c r="F53" s="51"/>
    </row>
    <row r="54" spans="1:6" ht="16">
      <c r="A54" s="15"/>
      <c r="B54" s="49"/>
      <c r="C54" s="49"/>
      <c r="D54" s="49"/>
      <c r="E54" s="49"/>
      <c r="F54" s="51"/>
    </row>
    <row r="55" spans="1:6" ht="16">
      <c r="A55" s="15"/>
      <c r="B55" s="49"/>
      <c r="C55" s="49"/>
      <c r="D55" s="49"/>
      <c r="E55" s="49"/>
      <c r="F55" s="51"/>
    </row>
    <row r="56" spans="1:6" ht="16">
      <c r="A56" s="15"/>
      <c r="B56" s="49"/>
      <c r="C56" s="49"/>
      <c r="D56" s="49"/>
      <c r="E56" s="49"/>
      <c r="F56" s="51"/>
    </row>
    <row r="57" spans="1:6" ht="16">
      <c r="A57" s="52" t="s">
        <v>72</v>
      </c>
      <c r="B57" s="53"/>
      <c r="C57" s="53"/>
      <c r="D57" s="53"/>
      <c r="E57" s="54"/>
      <c r="F57" s="55"/>
    </row>
    <row r="58" spans="1:6" ht="16">
      <c r="A58" s="15"/>
      <c r="B58" s="49"/>
      <c r="C58" s="49"/>
      <c r="D58" s="49"/>
      <c r="E58" s="49"/>
      <c r="F58" s="51"/>
    </row>
    <row r="59" spans="1:6" ht="16">
      <c r="A59" s="15"/>
      <c r="B59" s="49"/>
      <c r="C59" s="49"/>
      <c r="D59" s="49"/>
      <c r="E59" s="49"/>
      <c r="F59" s="51"/>
    </row>
    <row r="60" spans="1:6" ht="16">
      <c r="A60" s="15"/>
      <c r="B60" s="49"/>
      <c r="C60" s="49"/>
      <c r="D60" s="49"/>
      <c r="E60" s="49"/>
      <c r="F60" s="51"/>
    </row>
    <row r="61" spans="1:6" ht="16">
      <c r="A61" s="52"/>
      <c r="B61" s="53"/>
      <c r="C61" s="53"/>
      <c r="D61" s="53"/>
      <c r="E61" s="54"/>
      <c r="F61" s="55"/>
    </row>
    <row r="62" spans="1:6" ht="16">
      <c r="A62" s="15"/>
      <c r="B62" s="49"/>
      <c r="C62" s="49"/>
      <c r="D62" s="49"/>
      <c r="E62" s="49"/>
      <c r="F62" s="51"/>
    </row>
    <row r="63" spans="1:6" ht="16">
      <c r="A63" s="52"/>
      <c r="B63" s="53"/>
      <c r="C63" s="53"/>
      <c r="D63" s="53"/>
      <c r="E63" s="54"/>
      <c r="F63" s="55"/>
    </row>
    <row r="64" spans="1:6" ht="16">
      <c r="A64" s="15"/>
      <c r="B64" s="49"/>
      <c r="C64" s="49"/>
      <c r="D64" s="49"/>
      <c r="E64" s="49"/>
      <c r="F64" s="51"/>
    </row>
    <row r="65" spans="1:6" ht="16">
      <c r="A65" s="15"/>
      <c r="B65" s="49"/>
      <c r="C65" s="49"/>
      <c r="D65" s="49"/>
      <c r="E65" s="49"/>
      <c r="F65" s="51"/>
    </row>
    <row r="66" spans="1:6" ht="16">
      <c r="A66" s="15"/>
      <c r="B66" s="49"/>
      <c r="C66" s="49"/>
      <c r="D66" s="49"/>
      <c r="E66" s="49"/>
      <c r="F66" s="51"/>
    </row>
    <row r="67" spans="1:6" ht="16">
      <c r="A67" s="15"/>
      <c r="B67" s="49"/>
      <c r="C67" s="49"/>
      <c r="D67" s="49"/>
      <c r="E67" s="49"/>
      <c r="F67" s="51"/>
    </row>
    <row r="68" spans="1:6" ht="16">
      <c r="A68" s="15"/>
      <c r="B68" s="49"/>
      <c r="C68" s="49"/>
      <c r="D68" s="49"/>
      <c r="E68" s="49"/>
      <c r="F68" s="51"/>
    </row>
    <row r="69" spans="1:6" ht="16">
      <c r="A69" s="15"/>
      <c r="B69" s="49"/>
      <c r="C69" s="49"/>
      <c r="D69" s="49"/>
      <c r="E69" s="49"/>
      <c r="F69" s="51"/>
    </row>
    <row r="70" spans="1:6" ht="16">
      <c r="A70" s="15"/>
      <c r="B70" s="49"/>
      <c r="C70" s="49"/>
      <c r="D70" s="49"/>
      <c r="E70" s="49"/>
      <c r="F70" s="51"/>
    </row>
    <row r="71" spans="1:6" ht="16">
      <c r="A71" s="15"/>
      <c r="B71" s="49"/>
      <c r="C71" s="49"/>
      <c r="D71" s="49"/>
      <c r="E71" s="49"/>
      <c r="F71" s="51"/>
    </row>
    <row r="72" spans="1:6" ht="16">
      <c r="A72" s="15"/>
      <c r="B72" s="49"/>
      <c r="C72" s="49"/>
      <c r="D72" s="49"/>
      <c r="E72" s="49"/>
      <c r="F72" s="51"/>
    </row>
    <row r="73" spans="1:6" ht="16">
      <c r="A73" s="15"/>
      <c r="B73" s="49"/>
      <c r="C73" s="49"/>
      <c r="D73" s="49"/>
      <c r="E73" s="49"/>
      <c r="F73" s="51"/>
    </row>
    <row r="74" spans="1:6" ht="16">
      <c r="A74" s="15"/>
      <c r="B74" s="49"/>
      <c r="C74" s="49"/>
      <c r="D74" s="49"/>
      <c r="E74" s="49"/>
      <c r="F74" s="51"/>
    </row>
    <row r="75" spans="1:6" ht="16">
      <c r="A75" s="15"/>
      <c r="B75" s="49"/>
      <c r="C75" s="49"/>
      <c r="D75" s="49"/>
      <c r="E75" s="49"/>
      <c r="F75" s="51"/>
    </row>
    <row r="76" spans="1:6" ht="16">
      <c r="A76" s="15"/>
      <c r="B76" s="49"/>
      <c r="C76" s="49"/>
      <c r="D76" s="49"/>
      <c r="E76" s="49"/>
      <c r="F76" s="51"/>
    </row>
    <row r="77" spans="1:6" ht="16">
      <c r="A77" s="15"/>
      <c r="B77" s="49"/>
      <c r="C77" s="49"/>
      <c r="D77" s="49"/>
      <c r="E77" s="49"/>
      <c r="F77" s="51"/>
    </row>
    <row r="78" spans="1:6" ht="16">
      <c r="A78" s="15"/>
      <c r="B78" s="49"/>
      <c r="C78" s="49"/>
      <c r="D78" s="49"/>
      <c r="E78" s="49"/>
      <c r="F78" s="51"/>
    </row>
    <row r="79" spans="1:6" ht="16">
      <c r="A79" s="15"/>
      <c r="B79" s="49"/>
      <c r="C79" s="49"/>
      <c r="D79" s="49"/>
      <c r="E79" s="49"/>
      <c r="F79" s="51"/>
    </row>
    <row r="80" spans="1:6" ht="16">
      <c r="A80" s="15"/>
      <c r="B80" s="49"/>
      <c r="C80" s="49"/>
      <c r="D80" s="49"/>
      <c r="E80" s="49"/>
      <c r="F80" s="51"/>
    </row>
    <row r="81" spans="1:6" ht="16">
      <c r="A81" s="15"/>
      <c r="B81" s="49"/>
      <c r="C81" s="49"/>
      <c r="D81" s="49"/>
      <c r="E81" s="49"/>
      <c r="F81" s="51"/>
    </row>
    <row r="82" spans="1:6" ht="16">
      <c r="A82" s="15"/>
      <c r="B82" s="49"/>
      <c r="C82" s="49"/>
      <c r="D82" s="49"/>
      <c r="E82" s="49"/>
      <c r="F82" s="51"/>
    </row>
    <row r="83" spans="1:6" ht="16">
      <c r="A83" s="15"/>
      <c r="B83" s="49"/>
      <c r="C83" s="49"/>
      <c r="D83" s="49"/>
      <c r="E83" s="49"/>
      <c r="F83" s="51"/>
    </row>
    <row r="84" spans="1:6" ht="16">
      <c r="A84" s="15"/>
      <c r="B84" s="49"/>
      <c r="C84" s="49"/>
      <c r="D84" s="49"/>
      <c r="E84" s="49"/>
      <c r="F84" s="51"/>
    </row>
    <row r="85" spans="1:6" ht="16">
      <c r="A85" s="15"/>
      <c r="B85" s="49"/>
      <c r="C85" s="49"/>
      <c r="D85" s="49"/>
      <c r="E85" s="49"/>
      <c r="F85" s="51"/>
    </row>
    <row r="86" spans="1:6" ht="16">
      <c r="A86" s="15"/>
      <c r="B86" s="49"/>
      <c r="C86" s="49"/>
      <c r="D86" s="49"/>
      <c r="E86" s="49"/>
      <c r="F86" s="51"/>
    </row>
    <row r="87" spans="1:6" ht="16">
      <c r="A87" s="15"/>
      <c r="B87" s="49"/>
      <c r="C87" s="49"/>
      <c r="D87" s="49"/>
      <c r="E87" s="49"/>
      <c r="F87" s="51"/>
    </row>
    <row r="88" spans="1:6" ht="15" thickBot="1">
      <c r="A88" s="56"/>
      <c r="B88" s="57"/>
      <c r="C88" s="57"/>
      <c r="D88" s="57"/>
      <c r="E88" s="57"/>
      <c r="F88" s="58"/>
    </row>
    <row r="89" spans="1:6" ht="17" thickBot="1">
      <c r="A89" s="35" t="s">
        <v>87</v>
      </c>
      <c r="B89" s="71"/>
      <c r="C89" s="36"/>
      <c r="D89" s="36"/>
      <c r="E89" s="36"/>
      <c r="F89" s="37"/>
    </row>
    <row r="90" spans="1:6">
      <c r="A90" s="34"/>
      <c r="B90" s="2"/>
      <c r="C90" s="2"/>
      <c r="D90" s="2"/>
      <c r="E90" s="2"/>
      <c r="F90" s="5"/>
    </row>
    <row r="91" spans="1:6">
      <c r="A91" s="34"/>
      <c r="B91" s="2"/>
      <c r="C91" s="2"/>
      <c r="D91" s="2"/>
      <c r="E91" s="2"/>
      <c r="F91" s="5"/>
    </row>
    <row r="92" spans="1:6">
      <c r="A92" s="34"/>
      <c r="B92" s="2"/>
      <c r="C92" s="2"/>
      <c r="D92" s="2"/>
      <c r="E92" s="2"/>
      <c r="F92" s="5"/>
    </row>
    <row r="93" spans="1:6">
      <c r="A93" s="34"/>
      <c r="B93" s="2"/>
      <c r="C93" s="2"/>
      <c r="D93" s="2"/>
      <c r="E93" s="2"/>
      <c r="F93" s="5"/>
    </row>
    <row r="94" spans="1:6">
      <c r="A94" s="34"/>
      <c r="B94" s="2"/>
      <c r="C94" s="2"/>
      <c r="D94" s="2"/>
      <c r="E94" s="2"/>
      <c r="F94" s="5"/>
    </row>
    <row r="95" spans="1:6" ht="15" thickBot="1">
      <c r="A95" s="12"/>
      <c r="B95" s="13"/>
      <c r="C95" s="13"/>
      <c r="D95" s="13"/>
      <c r="E95" s="13"/>
      <c r="F95" s="14"/>
    </row>
  </sheetData>
  <mergeCells count="4">
    <mergeCell ref="A1:F1"/>
    <mergeCell ref="A2:F2"/>
    <mergeCell ref="A3:F3"/>
    <mergeCell ref="A5:F5"/>
  </mergeCells>
  <conditionalFormatting sqref="A7:F11">
    <cfRule type="expression" dxfId="330" priority="12">
      <formula>$B$7="Behind"</formula>
    </cfRule>
  </conditionalFormatting>
  <conditionalFormatting sqref="A7:F11">
    <cfRule type="expression" dxfId="329" priority="11">
      <formula>$B$7="Behind"</formula>
    </cfRule>
  </conditionalFormatting>
  <conditionalFormatting sqref="A7:F11">
    <cfRule type="expression" dxfId="328" priority="10">
      <formula>$B$7="Behind"</formula>
    </cfRule>
  </conditionalFormatting>
  <conditionalFormatting sqref="A7:F11">
    <cfRule type="expression" dxfId="327" priority="9">
      <formula>$B$7="Behind"</formula>
    </cfRule>
  </conditionalFormatting>
  <conditionalFormatting sqref="A7:F11">
    <cfRule type="expression" dxfId="326" priority="8">
      <formula>$B$7="Behind"</formula>
    </cfRule>
  </conditionalFormatting>
  <conditionalFormatting sqref="A7:F11">
    <cfRule type="expression" dxfId="325" priority="7">
      <formula>$B$7="Behind"</formula>
    </cfRule>
  </conditionalFormatting>
  <conditionalFormatting sqref="A7:F11">
    <cfRule type="expression" dxfId="324" priority="6">
      <formula>$B$7="Behind"</formula>
    </cfRule>
  </conditionalFormatting>
  <conditionalFormatting sqref="A7:F11">
    <cfRule type="expression" dxfId="323" priority="5">
      <formula>$B$7="Complete"</formula>
    </cfRule>
  </conditionalFormatting>
  <conditionalFormatting sqref="A7:F11">
    <cfRule type="expression" dxfId="322" priority="1">
      <formula>$B$7="Target"</formula>
    </cfRule>
    <cfRule type="expression" dxfId="321" priority="2">
      <formula>$B$7="Ahead"</formula>
    </cfRule>
    <cfRule type="expression" dxfId="320" priority="3">
      <formula>$B$7="Stuck"</formula>
    </cfRule>
    <cfRule type="expression" dxfId="319" priority="4">
      <formula>$B$7="Behind"</formula>
    </cfRule>
  </conditionalFormatting>
  <dataValidations count="3">
    <dataValidation type="list" allowBlank="1" showInputMessage="1" showErrorMessage="1" sqref="B9" xr:uid="{00000000-0002-0000-0600-000000000000}">
      <formula1>"0%,10%,20%,30%,40%,50%,60%,70%,80%,90%,100%"</formula1>
    </dataValidation>
    <dataValidation type="list" allowBlank="1" showInputMessage="1" showErrorMessage="1" sqref="B11" xr:uid="{00000000-0002-0000-0600-000001000000}">
      <formula1>" ,Meets,Exceeds,Outstanding"</formula1>
    </dataValidation>
    <dataValidation type="list" allowBlank="1" showInputMessage="1" showErrorMessage="1" sqref="B7" xr:uid="{00000000-0002-0000-0600-000002000000}">
      <formula1>"Ahead,Target,Behind,Stuck,Complete"</formula1>
    </dataValidation>
  </dataValidations>
  <pageMargins left="0.25" right="0.25" top="0.75" bottom="0.75" header="0.3" footer="0.3"/>
  <pageSetup paperSize="17" orientation="portrait" verticalDpi="0" r:id="rId1"/>
  <drawing r:id="rId2"/>
  <tableParts count="1">
    <tablePart r:id="rId3"/>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69"/>
  <sheetViews>
    <sheetView workbookViewId="0">
      <selection activeCell="H53" sqref="H53"/>
    </sheetView>
  </sheetViews>
  <sheetFormatPr baseColWidth="10" defaultColWidth="9.1640625" defaultRowHeight="14"/>
  <cols>
    <col min="1" max="1" width="47.1640625" style="1" customWidth="1"/>
    <col min="2" max="2" width="17.33203125" style="1" customWidth="1"/>
    <col min="3" max="3" width="15.1640625" style="1" customWidth="1"/>
    <col min="4" max="5" width="16.6640625" style="1" customWidth="1"/>
    <col min="6" max="6" width="20.5" style="1" customWidth="1"/>
    <col min="7" max="16384" width="9.1640625" style="1"/>
  </cols>
  <sheetData>
    <row r="1" spans="1:6" ht="20">
      <c r="A1" s="262" t="s">
        <v>24</v>
      </c>
      <c r="B1" s="263"/>
      <c r="C1" s="263"/>
      <c r="D1" s="263"/>
      <c r="E1" s="263"/>
      <c r="F1" s="264"/>
    </row>
    <row r="2" spans="1:6" ht="23">
      <c r="A2" s="265" t="s">
        <v>29</v>
      </c>
      <c r="B2" s="266"/>
      <c r="C2" s="266"/>
      <c r="D2" s="266"/>
      <c r="E2" s="266"/>
      <c r="F2" s="267"/>
    </row>
    <row r="3" spans="1:6" ht="23">
      <c r="A3" s="265" t="s">
        <v>33</v>
      </c>
      <c r="B3" s="266"/>
      <c r="C3" s="266"/>
      <c r="D3" s="266"/>
      <c r="E3" s="266"/>
      <c r="F3" s="267"/>
    </row>
    <row r="4" spans="1:6" ht="9.75" customHeight="1">
      <c r="A4" s="4"/>
      <c r="B4" s="67"/>
      <c r="C4" s="2"/>
      <c r="D4" s="2"/>
      <c r="E4" s="2"/>
      <c r="F4" s="5"/>
    </row>
    <row r="5" spans="1:6" ht="20">
      <c r="A5" s="268" t="s">
        <v>84</v>
      </c>
      <c r="B5" s="269"/>
      <c r="C5" s="269"/>
      <c r="D5" s="269"/>
      <c r="E5" s="269"/>
      <c r="F5" s="270"/>
    </row>
    <row r="6" spans="1:6" ht="9" customHeight="1">
      <c r="A6" s="6"/>
      <c r="B6" s="68"/>
      <c r="C6" s="2"/>
      <c r="D6" s="2"/>
      <c r="E6" s="2"/>
      <c r="F6" s="5"/>
    </row>
    <row r="7" spans="1:6" ht="18" customHeight="1">
      <c r="A7" s="64" t="s">
        <v>94</v>
      </c>
      <c r="B7" s="82" t="s">
        <v>90</v>
      </c>
      <c r="C7" s="66"/>
      <c r="D7" s="63"/>
      <c r="E7" s="63"/>
      <c r="F7" s="65"/>
    </row>
    <row r="8" spans="1:6" ht="16.5" customHeight="1">
      <c r="A8" s="59" t="s">
        <v>92</v>
      </c>
      <c r="B8" s="83">
        <v>42186</v>
      </c>
      <c r="C8" s="60"/>
      <c r="D8" s="61"/>
      <c r="E8" s="61"/>
      <c r="F8" s="62"/>
    </row>
    <row r="9" spans="1:6" ht="18" customHeight="1">
      <c r="A9" s="19" t="s">
        <v>104</v>
      </c>
      <c r="B9" s="84">
        <v>0.5</v>
      </c>
      <c r="C9" s="17"/>
      <c r="D9" s="17"/>
      <c r="E9" s="17"/>
      <c r="F9" s="18"/>
    </row>
    <row r="10" spans="1:6" ht="18" customHeight="1">
      <c r="A10" s="19" t="s">
        <v>102</v>
      </c>
      <c r="B10" s="85">
        <v>42308</v>
      </c>
      <c r="C10" s="17"/>
      <c r="D10" s="17"/>
      <c r="E10" s="17"/>
      <c r="F10" s="18"/>
    </row>
    <row r="11" spans="1:6" ht="18" customHeight="1">
      <c r="A11" s="19" t="s">
        <v>103</v>
      </c>
      <c r="B11" s="86" t="s">
        <v>73</v>
      </c>
      <c r="C11" s="17"/>
      <c r="D11" s="17"/>
      <c r="E11" s="17"/>
      <c r="F11" s="18"/>
    </row>
    <row r="12" spans="1:6" ht="15" customHeight="1">
      <c r="A12" s="16" t="s">
        <v>105</v>
      </c>
      <c r="B12" s="22" t="s">
        <v>122</v>
      </c>
      <c r="C12" s="2"/>
      <c r="D12" s="22" t="s">
        <v>63</v>
      </c>
      <c r="E12" s="2"/>
      <c r="F12" s="7"/>
    </row>
    <row r="13" spans="1:6" ht="15" customHeight="1">
      <c r="A13" s="15" t="s">
        <v>58</v>
      </c>
      <c r="B13" s="49" t="s">
        <v>267</v>
      </c>
      <c r="C13" s="2"/>
      <c r="D13" s="2"/>
      <c r="E13" s="30"/>
      <c r="F13" s="31"/>
    </row>
    <row r="14" spans="1:6" ht="15" customHeight="1">
      <c r="A14" s="15"/>
      <c r="B14" s="49" t="s">
        <v>268</v>
      </c>
      <c r="C14" s="2"/>
      <c r="D14" s="30"/>
      <c r="E14" s="30"/>
      <c r="F14" s="31"/>
    </row>
    <row r="15" spans="1:6" ht="15" customHeight="1">
      <c r="A15" s="15"/>
      <c r="B15" s="49"/>
      <c r="C15" s="2"/>
      <c r="D15" s="30"/>
      <c r="E15" s="38"/>
      <c r="F15" s="31"/>
    </row>
    <row r="16" spans="1:6" ht="15" customHeight="1">
      <c r="A16" s="15"/>
      <c r="B16" s="49"/>
      <c r="C16" s="2"/>
    </row>
    <row r="17" spans="1:6" ht="15" customHeight="1">
      <c r="A17" s="15"/>
      <c r="B17" s="49"/>
      <c r="C17" s="2"/>
    </row>
    <row r="18" spans="1:6" ht="15" customHeight="1">
      <c r="A18" s="15"/>
      <c r="B18" s="49"/>
      <c r="C18" s="2"/>
      <c r="D18" s="22" t="s">
        <v>76</v>
      </c>
      <c r="E18" s="29">
        <v>88000</v>
      </c>
      <c r="F18" s="5" t="s">
        <v>266</v>
      </c>
    </row>
    <row r="19" spans="1:6" ht="16">
      <c r="A19" s="34"/>
      <c r="B19" s="2"/>
      <c r="C19" s="2"/>
      <c r="D19" s="22" t="s">
        <v>85</v>
      </c>
      <c r="E19" s="33">
        <f>B10-B8</f>
        <v>122</v>
      </c>
      <c r="F19" s="5"/>
    </row>
    <row r="20" spans="1:6" ht="16">
      <c r="A20" s="72" t="s">
        <v>86</v>
      </c>
      <c r="B20" s="73"/>
      <c r="C20" s="74"/>
      <c r="D20" s="74"/>
      <c r="E20" s="74"/>
      <c r="F20" s="75"/>
    </row>
    <row r="21" spans="1:6" ht="29" customHeight="1">
      <c r="A21" s="238" t="s">
        <v>690</v>
      </c>
      <c r="B21" s="38"/>
      <c r="C21" s="10"/>
      <c r="D21" s="10"/>
      <c r="E21" s="10"/>
      <c r="F21" s="11"/>
    </row>
    <row r="22" spans="1:6" ht="15" customHeight="1">
      <c r="A22" s="8" t="s">
        <v>68</v>
      </c>
      <c r="B22" s="69"/>
      <c r="C22" s="2"/>
      <c r="D22" s="2"/>
      <c r="E22" s="2"/>
      <c r="F22" s="5"/>
    </row>
    <row r="23" spans="1:6" ht="24" customHeight="1">
      <c r="A23" s="160" t="s">
        <v>691</v>
      </c>
      <c r="B23" s="30"/>
      <c r="C23" s="2"/>
      <c r="D23" s="2"/>
      <c r="E23" s="2"/>
      <c r="F23" s="5"/>
    </row>
    <row r="24" spans="1:6" ht="16">
      <c r="A24" s="8" t="s">
        <v>69</v>
      </c>
      <c r="B24" s="69"/>
      <c r="C24" s="2"/>
      <c r="D24" s="2"/>
      <c r="E24" s="2"/>
      <c r="F24" s="5"/>
    </row>
    <row r="25" spans="1:6" ht="25">
      <c r="A25" s="160" t="s">
        <v>692</v>
      </c>
      <c r="B25" s="38"/>
      <c r="C25" s="2"/>
      <c r="D25" s="2"/>
      <c r="E25" s="2"/>
      <c r="F25" s="5"/>
    </row>
    <row r="26" spans="1:6" ht="16">
      <c r="A26" s="26" t="s">
        <v>70</v>
      </c>
      <c r="B26" s="70"/>
      <c r="C26" s="2"/>
      <c r="D26" s="2"/>
      <c r="E26" s="2"/>
      <c r="F26" s="5"/>
    </row>
    <row r="27" spans="1:6" ht="25">
      <c r="A27" s="160" t="s">
        <v>693</v>
      </c>
      <c r="B27" s="38"/>
      <c r="C27" s="2"/>
      <c r="D27" s="2"/>
      <c r="E27" s="2"/>
      <c r="F27" s="5"/>
    </row>
    <row r="28" spans="1:6" ht="15" thickBot="1">
      <c r="A28" s="12"/>
      <c r="B28" s="13"/>
      <c r="C28" s="13"/>
      <c r="D28" s="13"/>
      <c r="E28" s="13"/>
      <c r="F28" s="14"/>
    </row>
    <row r="29" spans="1:6" ht="16">
      <c r="A29" s="15" t="s">
        <v>51</v>
      </c>
      <c r="B29" s="49" t="s">
        <v>99</v>
      </c>
      <c r="C29" s="49" t="s">
        <v>52</v>
      </c>
      <c r="D29" s="49" t="s">
        <v>53</v>
      </c>
      <c r="E29" s="49" t="s">
        <v>54</v>
      </c>
      <c r="F29" s="50" t="s">
        <v>55</v>
      </c>
    </row>
    <row r="30" spans="1:6" ht="16">
      <c r="A30" s="15"/>
      <c r="B30" s="49"/>
      <c r="C30" s="49"/>
      <c r="D30" s="49"/>
      <c r="E30" s="49"/>
      <c r="F30" s="51"/>
    </row>
    <row r="31" spans="1:6" ht="16">
      <c r="A31" s="34" t="s">
        <v>526</v>
      </c>
      <c r="B31" s="2" t="s">
        <v>265</v>
      </c>
      <c r="C31" s="49"/>
      <c r="D31" s="123">
        <v>42068</v>
      </c>
      <c r="E31" s="49" t="s">
        <v>536</v>
      </c>
      <c r="F31" s="51">
        <v>0.95</v>
      </c>
    </row>
    <row r="32" spans="1:6" ht="61">
      <c r="A32" s="167" t="s">
        <v>510</v>
      </c>
      <c r="B32" s="173" t="s">
        <v>270</v>
      </c>
      <c r="C32" s="49"/>
      <c r="D32" s="123">
        <v>42081</v>
      </c>
      <c r="E32" s="123">
        <v>42081</v>
      </c>
      <c r="F32" s="51">
        <v>1</v>
      </c>
    </row>
    <row r="33" spans="1:6" ht="16">
      <c r="A33" s="34" t="s">
        <v>524</v>
      </c>
      <c r="B33" s="2" t="s">
        <v>270</v>
      </c>
      <c r="C33" s="49"/>
      <c r="D33" s="123">
        <v>42087</v>
      </c>
      <c r="E33" s="123">
        <v>42102</v>
      </c>
      <c r="F33" s="51">
        <v>1</v>
      </c>
    </row>
    <row r="34" spans="1:6" ht="16">
      <c r="A34" s="34" t="s">
        <v>525</v>
      </c>
      <c r="B34" s="2" t="s">
        <v>270</v>
      </c>
      <c r="C34" s="49"/>
      <c r="D34" s="123">
        <v>42111</v>
      </c>
      <c r="E34" s="49"/>
      <c r="F34" s="51">
        <v>1</v>
      </c>
    </row>
    <row r="35" spans="1:6" ht="31">
      <c r="A35" s="168" t="s">
        <v>527</v>
      </c>
      <c r="B35" s="174" t="s">
        <v>537</v>
      </c>
      <c r="C35" s="49"/>
      <c r="D35" s="123">
        <v>42115</v>
      </c>
      <c r="E35" s="123">
        <v>42152</v>
      </c>
      <c r="F35" s="51">
        <v>1</v>
      </c>
    </row>
    <row r="36" spans="1:6" ht="16">
      <c r="A36" s="34" t="s">
        <v>528</v>
      </c>
      <c r="B36" s="2" t="s">
        <v>270</v>
      </c>
      <c r="C36" s="49"/>
      <c r="D36" s="123">
        <v>42157</v>
      </c>
      <c r="E36" s="123">
        <v>42157</v>
      </c>
      <c r="F36" s="51">
        <v>1</v>
      </c>
    </row>
    <row r="37" spans="1:6" ht="16">
      <c r="A37" s="34" t="s">
        <v>694</v>
      </c>
      <c r="B37" s="2" t="s">
        <v>695</v>
      </c>
      <c r="C37" s="226"/>
      <c r="D37" s="227">
        <v>42170</v>
      </c>
      <c r="E37" s="227"/>
      <c r="F37" s="228">
        <v>1</v>
      </c>
    </row>
    <row r="38" spans="1:6" ht="31">
      <c r="A38" s="168" t="s">
        <v>696</v>
      </c>
      <c r="B38" s="2" t="s">
        <v>268</v>
      </c>
      <c r="C38" s="49"/>
      <c r="D38" s="123">
        <v>42174</v>
      </c>
      <c r="E38" s="49"/>
      <c r="F38" s="51"/>
    </row>
    <row r="39" spans="1:6" ht="31">
      <c r="A39" s="168" t="s">
        <v>697</v>
      </c>
      <c r="B39" s="2" t="s">
        <v>268</v>
      </c>
      <c r="C39" s="49"/>
      <c r="D39" s="123" t="s">
        <v>698</v>
      </c>
      <c r="E39" s="49"/>
      <c r="F39" s="51"/>
    </row>
    <row r="40" spans="1:6" ht="16">
      <c r="A40" s="34" t="s">
        <v>531</v>
      </c>
      <c r="B40" s="2"/>
      <c r="C40" s="49"/>
      <c r="D40" s="49"/>
      <c r="E40" s="49"/>
      <c r="F40" s="51"/>
    </row>
    <row r="41" spans="1:6" ht="16">
      <c r="A41" s="172" t="s">
        <v>535</v>
      </c>
      <c r="B41" s="2" t="s">
        <v>265</v>
      </c>
      <c r="C41" s="49"/>
      <c r="D41" s="123">
        <v>42167</v>
      </c>
      <c r="E41" s="123">
        <v>42170</v>
      </c>
      <c r="F41" s="51"/>
    </row>
    <row r="42" spans="1:6" ht="16">
      <c r="A42" s="34" t="s">
        <v>533</v>
      </c>
      <c r="B42" s="2" t="s">
        <v>265</v>
      </c>
      <c r="C42" s="49"/>
      <c r="D42" s="123">
        <v>42171</v>
      </c>
      <c r="E42" s="123">
        <v>42171</v>
      </c>
      <c r="F42" s="51"/>
    </row>
    <row r="43" spans="1:6" ht="16">
      <c r="A43" s="34" t="s">
        <v>532</v>
      </c>
      <c r="B43" s="2" t="s">
        <v>265</v>
      </c>
      <c r="C43" s="49"/>
      <c r="D43" s="123">
        <v>42173</v>
      </c>
      <c r="E43" s="49"/>
      <c r="F43" s="51"/>
    </row>
    <row r="44" spans="1:6" ht="16">
      <c r="A44" s="34" t="s">
        <v>534</v>
      </c>
      <c r="B44" s="2" t="s">
        <v>265</v>
      </c>
      <c r="C44" s="49"/>
      <c r="D44" s="123">
        <v>42174</v>
      </c>
      <c r="E44" s="49"/>
      <c r="F44" s="51"/>
    </row>
    <row r="45" spans="1:6" ht="16">
      <c r="A45" s="15"/>
      <c r="B45" s="2"/>
      <c r="C45" s="49"/>
      <c r="D45" s="49"/>
      <c r="E45" s="49"/>
      <c r="F45" s="51"/>
    </row>
    <row r="46" spans="1:6" ht="16">
      <c r="A46" s="15"/>
      <c r="B46" s="2"/>
      <c r="C46" s="49"/>
      <c r="D46" s="49"/>
      <c r="E46" s="49"/>
      <c r="F46" s="51"/>
    </row>
    <row r="47" spans="1:6" ht="16">
      <c r="A47" s="15"/>
      <c r="B47" s="49"/>
      <c r="C47" s="49"/>
      <c r="D47" s="49"/>
      <c r="E47" s="49"/>
      <c r="F47" s="51"/>
    </row>
    <row r="48" spans="1:6" ht="16">
      <c r="A48" s="52"/>
      <c r="B48" s="53"/>
      <c r="C48" s="53"/>
      <c r="D48" s="53"/>
      <c r="E48" s="54"/>
      <c r="F48" s="55"/>
    </row>
    <row r="49" spans="1:6" ht="16">
      <c r="A49" s="15"/>
      <c r="B49" s="49"/>
      <c r="C49" s="49"/>
      <c r="D49" s="49"/>
      <c r="E49" s="49"/>
      <c r="F49" s="51"/>
    </row>
    <row r="50" spans="1:6" ht="16">
      <c r="A50" s="15"/>
      <c r="B50" s="49"/>
      <c r="C50" s="49"/>
      <c r="D50" s="49"/>
      <c r="E50" s="49"/>
      <c r="F50" s="51"/>
    </row>
    <row r="51" spans="1:6" ht="16">
      <c r="A51" s="15"/>
      <c r="B51" s="49"/>
      <c r="C51" s="49"/>
      <c r="D51" s="49"/>
      <c r="E51" s="49"/>
      <c r="F51" s="51"/>
    </row>
    <row r="52" spans="1:6" ht="16">
      <c r="A52" s="15"/>
      <c r="B52" s="49"/>
      <c r="C52" s="49"/>
      <c r="D52" s="49"/>
      <c r="E52" s="49"/>
      <c r="F52" s="51"/>
    </row>
    <row r="53" spans="1:6" ht="16">
      <c r="A53" s="52"/>
      <c r="B53" s="53"/>
      <c r="C53" s="53"/>
      <c r="D53" s="53"/>
      <c r="E53" s="54"/>
      <c r="F53" s="55"/>
    </row>
    <row r="54" spans="1:6" ht="16">
      <c r="A54" s="15"/>
      <c r="B54" s="49"/>
      <c r="C54" s="49"/>
      <c r="D54" s="49"/>
      <c r="E54" s="49"/>
      <c r="F54" s="51"/>
    </row>
    <row r="55" spans="1:6" ht="16">
      <c r="A55" s="15"/>
      <c r="B55" s="49"/>
      <c r="C55" s="49"/>
      <c r="D55" s="49"/>
      <c r="E55" s="49"/>
      <c r="F55" s="51"/>
    </row>
    <row r="56" spans="1:6" ht="16">
      <c r="A56" s="15"/>
      <c r="B56" s="49"/>
      <c r="C56" s="49"/>
      <c r="D56" s="49"/>
      <c r="E56" s="49"/>
      <c r="F56" s="51"/>
    </row>
    <row r="57" spans="1:6" ht="16">
      <c r="A57" s="15"/>
      <c r="B57" s="49"/>
      <c r="C57" s="49"/>
      <c r="D57" s="49"/>
      <c r="E57" s="49"/>
      <c r="F57" s="51"/>
    </row>
    <row r="58" spans="1:6" ht="16">
      <c r="A58" s="15"/>
      <c r="B58" s="49"/>
      <c r="C58" s="49"/>
      <c r="D58" s="49"/>
      <c r="E58" s="49"/>
      <c r="F58" s="51"/>
    </row>
    <row r="59" spans="1:6" ht="16">
      <c r="A59" s="15"/>
      <c r="B59" s="49"/>
      <c r="C59" s="49"/>
      <c r="D59" s="49"/>
      <c r="E59" s="49"/>
      <c r="F59" s="51"/>
    </row>
    <row r="60" spans="1:6" ht="15" thickBot="1">
      <c r="A60" s="56"/>
      <c r="B60" s="57"/>
      <c r="C60" s="57"/>
      <c r="D60" s="57"/>
      <c r="E60" s="57"/>
      <c r="F60" s="58"/>
    </row>
    <row r="61" spans="1:6" ht="17" thickBot="1">
      <c r="A61" s="35" t="s">
        <v>87</v>
      </c>
      <c r="B61" s="229">
        <v>42146</v>
      </c>
      <c r="C61" s="36"/>
      <c r="D61" s="36"/>
      <c r="E61" s="36"/>
      <c r="F61" s="37"/>
    </row>
    <row r="62" spans="1:6" ht="16">
      <c r="A62" s="72" t="s">
        <v>86</v>
      </c>
      <c r="B62" s="2"/>
      <c r="C62" s="2"/>
      <c r="D62" s="2"/>
      <c r="E62" s="2"/>
      <c r="F62" s="5"/>
    </row>
    <row r="63" spans="1:6" ht="48">
      <c r="A63" s="160" t="s">
        <v>505</v>
      </c>
      <c r="B63" s="2"/>
      <c r="C63" s="2"/>
      <c r="D63" s="2"/>
      <c r="E63" s="2"/>
      <c r="F63" s="5"/>
    </row>
    <row r="64" spans="1:6" ht="16">
      <c r="A64" s="8" t="s">
        <v>68</v>
      </c>
      <c r="B64" s="2"/>
      <c r="C64" s="2"/>
      <c r="D64" s="2"/>
      <c r="E64" s="2"/>
      <c r="F64" s="5"/>
    </row>
    <row r="65" spans="1:6" ht="24">
      <c r="A65" s="160" t="s">
        <v>506</v>
      </c>
      <c r="B65" s="2"/>
      <c r="C65" s="2"/>
      <c r="D65" s="2"/>
      <c r="E65" s="2"/>
      <c r="F65" s="5"/>
    </row>
    <row r="66" spans="1:6" ht="16">
      <c r="A66" s="8" t="s">
        <v>69</v>
      </c>
      <c r="B66" s="2"/>
      <c r="C66" s="2"/>
      <c r="D66" s="2"/>
      <c r="E66" s="2"/>
      <c r="F66" s="5"/>
    </row>
    <row r="67" spans="1:6" ht="15" thickBot="1">
      <c r="A67" s="159" t="s">
        <v>507</v>
      </c>
      <c r="B67" s="13"/>
      <c r="C67" s="13"/>
      <c r="D67" s="13"/>
      <c r="E67" s="13"/>
      <c r="F67" s="14"/>
    </row>
    <row r="68" spans="1:6" ht="16">
      <c r="A68" s="26" t="s">
        <v>70</v>
      </c>
    </row>
    <row r="69" spans="1:6">
      <c r="A69" s="159" t="s">
        <v>264</v>
      </c>
    </row>
  </sheetData>
  <mergeCells count="4">
    <mergeCell ref="A1:F1"/>
    <mergeCell ref="A2:F2"/>
    <mergeCell ref="A3:F3"/>
    <mergeCell ref="A5:F5"/>
  </mergeCells>
  <conditionalFormatting sqref="A7:F11">
    <cfRule type="expression" dxfId="310" priority="12">
      <formula>$B$7="Complete"</formula>
    </cfRule>
  </conditionalFormatting>
  <conditionalFormatting sqref="A7:F11">
    <cfRule type="expression" dxfId="309" priority="1">
      <formula>$B$7="Target"</formula>
    </cfRule>
    <cfRule type="expression" dxfId="308" priority="2">
      <formula>$B$7="Ahead"</formula>
    </cfRule>
    <cfRule type="expression" dxfId="307" priority="3">
      <formula>$B$7="Stuck"</formula>
    </cfRule>
    <cfRule type="expression" dxfId="306" priority="4">
      <formula>$B$7="Behind"</formula>
    </cfRule>
  </conditionalFormatting>
  <dataValidations count="3">
    <dataValidation type="list" allowBlank="1" showInputMessage="1" showErrorMessage="1" sqref="B11" xr:uid="{00000000-0002-0000-0700-000000000000}">
      <formula1>" ,Meets,Exceeds,Outstanding"</formula1>
    </dataValidation>
    <dataValidation type="list" allowBlank="1" showInputMessage="1" showErrorMessage="1" sqref="B9" xr:uid="{00000000-0002-0000-0700-000001000000}">
      <formula1>"0%,10%,20%,30%,40%,50%,60%,70%,80%,90%,100%"</formula1>
    </dataValidation>
    <dataValidation type="list" allowBlank="1" showInputMessage="1" showErrorMessage="1" sqref="B7" xr:uid="{00000000-0002-0000-0700-000002000000}">
      <formula1>"Ahead,Target,Behind,Stuck,Complete"</formula1>
    </dataValidation>
  </dataValidations>
  <pageMargins left="0.25" right="0.25" top="0.75" bottom="0.75" header="0.3" footer="0.3"/>
  <pageSetup paperSize="17" orientation="portrait" r:id="rId1"/>
  <drawing r:id="rId2"/>
  <tableParts count="1">
    <tablePart r:id="rId3"/>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98"/>
  <sheetViews>
    <sheetView workbookViewId="0">
      <pane xSplit="1" topLeftCell="B1" activePane="topRight" state="frozen"/>
      <selection activeCell="A16" sqref="A16"/>
      <selection pane="topRight" activeCell="F36" sqref="F36"/>
    </sheetView>
  </sheetViews>
  <sheetFormatPr baseColWidth="10" defaultColWidth="9.1640625" defaultRowHeight="14"/>
  <cols>
    <col min="1" max="1" width="48.5" style="1" customWidth="1"/>
    <col min="2" max="2" width="24.5" style="1" customWidth="1"/>
    <col min="3" max="3" width="15.1640625" style="1" customWidth="1"/>
    <col min="4" max="5" width="16.6640625" style="1" customWidth="1"/>
    <col min="6" max="6" width="20.5" style="1" customWidth="1"/>
    <col min="7" max="16384" width="9.1640625" style="1"/>
  </cols>
  <sheetData>
    <row r="1" spans="1:6" ht="20">
      <c r="A1" s="262" t="s">
        <v>24</v>
      </c>
      <c r="B1" s="263"/>
      <c r="C1" s="263"/>
      <c r="D1" s="263"/>
      <c r="E1" s="263"/>
      <c r="F1" s="264"/>
    </row>
    <row r="2" spans="1:6" ht="23">
      <c r="A2" s="265" t="s">
        <v>29</v>
      </c>
      <c r="B2" s="266"/>
      <c r="C2" s="266"/>
      <c r="D2" s="266"/>
      <c r="E2" s="266"/>
      <c r="F2" s="267"/>
    </row>
    <row r="3" spans="1:6" ht="23">
      <c r="A3" s="265" t="s">
        <v>34</v>
      </c>
      <c r="B3" s="266"/>
      <c r="C3" s="266"/>
      <c r="D3" s="266"/>
      <c r="E3" s="266"/>
      <c r="F3" s="267"/>
    </row>
    <row r="4" spans="1:6" ht="9.75" customHeight="1">
      <c r="A4" s="4"/>
      <c r="B4" s="67"/>
      <c r="C4" s="2"/>
      <c r="D4" s="2"/>
      <c r="E4" s="2"/>
      <c r="F4" s="5"/>
    </row>
    <row r="5" spans="1:6" ht="20">
      <c r="A5" s="268" t="s">
        <v>84</v>
      </c>
      <c r="B5" s="269"/>
      <c r="C5" s="269"/>
      <c r="D5" s="269"/>
      <c r="E5" s="269"/>
      <c r="F5" s="270"/>
    </row>
    <row r="6" spans="1:6" ht="9" customHeight="1">
      <c r="A6" s="6"/>
      <c r="B6" s="68"/>
      <c r="C6" s="2"/>
      <c r="D6" s="2"/>
      <c r="E6" s="2"/>
      <c r="F6" s="5"/>
    </row>
    <row r="7" spans="1:6" ht="18" customHeight="1">
      <c r="A7" s="64" t="s">
        <v>94</v>
      </c>
      <c r="B7" s="82" t="s">
        <v>90</v>
      </c>
      <c r="C7" s="66"/>
      <c r="D7" s="63"/>
      <c r="E7" s="63"/>
      <c r="F7" s="65"/>
    </row>
    <row r="8" spans="1:6" ht="16.5" customHeight="1">
      <c r="A8" s="59" t="s">
        <v>92</v>
      </c>
      <c r="B8" s="83">
        <v>42187</v>
      </c>
      <c r="C8" s="60"/>
      <c r="D8" s="61"/>
      <c r="E8" s="61"/>
      <c r="F8" s="62"/>
    </row>
    <row r="9" spans="1:6" ht="18" customHeight="1">
      <c r="A9" s="19" t="s">
        <v>104</v>
      </c>
      <c r="B9" s="84">
        <v>0.4</v>
      </c>
      <c r="C9" s="17"/>
      <c r="D9" s="17"/>
      <c r="E9" s="17"/>
      <c r="F9" s="18"/>
    </row>
    <row r="10" spans="1:6" ht="18" customHeight="1">
      <c r="A10" s="19" t="s">
        <v>102</v>
      </c>
      <c r="B10" s="85">
        <v>42308</v>
      </c>
      <c r="C10" s="17"/>
      <c r="D10" s="17"/>
      <c r="E10" s="17"/>
      <c r="F10" s="18"/>
    </row>
    <row r="11" spans="1:6" ht="18" customHeight="1">
      <c r="A11" s="19" t="s">
        <v>103</v>
      </c>
      <c r="B11" s="86" t="s">
        <v>73</v>
      </c>
      <c r="C11" s="17"/>
      <c r="D11" s="17"/>
      <c r="E11" s="17"/>
      <c r="F11" s="18"/>
    </row>
    <row r="12" spans="1:6" ht="15" customHeight="1">
      <c r="A12" s="16" t="s">
        <v>105</v>
      </c>
      <c r="B12" s="22" t="s">
        <v>122</v>
      </c>
      <c r="C12" s="2"/>
      <c r="D12" s="22" t="s">
        <v>63</v>
      </c>
      <c r="E12" s="2"/>
      <c r="F12" s="7"/>
    </row>
    <row r="13" spans="1:6" ht="15" customHeight="1">
      <c r="A13" s="15" t="s">
        <v>58</v>
      </c>
      <c r="B13" s="49"/>
      <c r="C13" s="2"/>
      <c r="D13" s="2"/>
      <c r="E13" s="30"/>
      <c r="F13" s="31"/>
    </row>
    <row r="14" spans="1:6" ht="15" customHeight="1">
      <c r="A14" s="15"/>
      <c r="B14" s="49"/>
      <c r="C14" s="2"/>
      <c r="D14" s="30"/>
      <c r="E14" s="30"/>
      <c r="F14" s="31"/>
    </row>
    <row r="15" spans="1:6" ht="15" customHeight="1">
      <c r="A15" s="15"/>
      <c r="B15" s="49"/>
      <c r="C15" s="2"/>
      <c r="D15" s="30"/>
      <c r="E15" s="38"/>
      <c r="F15" s="31"/>
    </row>
    <row r="16" spans="1:6" ht="15" customHeight="1">
      <c r="A16" s="15"/>
      <c r="B16" s="49"/>
      <c r="C16" s="2"/>
      <c r="D16" s="22" t="s">
        <v>76</v>
      </c>
      <c r="E16" s="29">
        <v>0</v>
      </c>
      <c r="F16" s="5"/>
    </row>
    <row r="17" spans="1:6" ht="15" customHeight="1">
      <c r="A17" s="15"/>
      <c r="B17" s="49"/>
      <c r="C17" s="2"/>
      <c r="D17" s="22" t="s">
        <v>85</v>
      </c>
      <c r="E17" s="33">
        <f>B10-B8</f>
        <v>121</v>
      </c>
      <c r="F17" s="5"/>
    </row>
    <row r="18" spans="1:6">
      <c r="A18" s="34"/>
      <c r="B18" s="2"/>
      <c r="C18" s="2"/>
      <c r="D18" s="2"/>
      <c r="E18" s="2"/>
      <c r="F18" s="5"/>
    </row>
    <row r="19" spans="1:6" ht="16">
      <c r="A19" s="72" t="s">
        <v>86</v>
      </c>
      <c r="B19" s="73"/>
      <c r="C19" s="74"/>
      <c r="D19" s="74"/>
      <c r="E19" s="74"/>
      <c r="F19" s="75"/>
    </row>
    <row r="20" spans="1:6" ht="39" customHeight="1">
      <c r="A20" s="175" t="s">
        <v>685</v>
      </c>
      <c r="B20" s="125"/>
      <c r="C20" s="10"/>
      <c r="D20" s="10"/>
      <c r="E20" s="10"/>
      <c r="F20" s="11"/>
    </row>
    <row r="21" spans="1:6" ht="15" customHeight="1">
      <c r="A21" s="8" t="s">
        <v>68</v>
      </c>
      <c r="B21" s="69"/>
      <c r="C21" s="2"/>
      <c r="D21" s="2"/>
      <c r="E21" s="2"/>
      <c r="F21" s="5"/>
    </row>
    <row r="22" spans="1:6" ht="38" customHeight="1">
      <c r="A22" s="176" t="s">
        <v>686</v>
      </c>
      <c r="B22" s="124"/>
      <c r="C22" s="2"/>
      <c r="D22" s="2"/>
      <c r="E22" s="2"/>
      <c r="F22" s="5"/>
    </row>
    <row r="23" spans="1:6" ht="16">
      <c r="A23" s="8" t="s">
        <v>69</v>
      </c>
      <c r="B23" s="69"/>
      <c r="C23" s="2"/>
      <c r="D23" s="2"/>
      <c r="E23" s="2"/>
      <c r="F23" s="5"/>
    </row>
    <row r="24" spans="1:6" ht="16">
      <c r="A24" s="9"/>
      <c r="B24" s="124"/>
      <c r="C24" s="2"/>
      <c r="D24" s="2"/>
      <c r="E24" s="2"/>
      <c r="F24" s="5"/>
    </row>
    <row r="25" spans="1:6" ht="16">
      <c r="A25" s="26" t="s">
        <v>70</v>
      </c>
      <c r="B25" s="70"/>
      <c r="C25" s="2"/>
      <c r="D25" s="2"/>
      <c r="E25" s="2"/>
      <c r="F25" s="5"/>
    </row>
    <row r="26" spans="1:6" ht="16">
      <c r="A26" s="9"/>
      <c r="B26" s="124"/>
      <c r="C26" s="2"/>
      <c r="D26" s="2"/>
      <c r="E26" s="2"/>
      <c r="F26" s="5"/>
    </row>
    <row r="27" spans="1:6" ht="15" thickBot="1">
      <c r="A27" s="12"/>
      <c r="B27" s="13"/>
      <c r="C27" s="13"/>
      <c r="D27" s="13"/>
      <c r="E27" s="13"/>
      <c r="F27" s="14"/>
    </row>
    <row r="28" spans="1:6" ht="16">
      <c r="A28" s="15" t="s">
        <v>51</v>
      </c>
      <c r="B28" s="49" t="s">
        <v>99</v>
      </c>
      <c r="C28" s="49" t="s">
        <v>52</v>
      </c>
      <c r="D28" s="49" t="s">
        <v>53</v>
      </c>
      <c r="E28" s="49" t="s">
        <v>54</v>
      </c>
      <c r="F28" s="50" t="s">
        <v>55</v>
      </c>
    </row>
    <row r="29" spans="1:6" ht="16">
      <c r="A29" s="15"/>
      <c r="B29" s="49"/>
      <c r="C29" s="49"/>
      <c r="D29" s="49"/>
      <c r="E29" s="49"/>
      <c r="F29" s="51"/>
    </row>
    <row r="30" spans="1:6" ht="17">
      <c r="A30" s="153" t="s">
        <v>541</v>
      </c>
      <c r="B30" s="49" t="s">
        <v>265</v>
      </c>
      <c r="C30" s="49"/>
      <c r="D30" s="123">
        <v>42116</v>
      </c>
      <c r="E30" s="49"/>
      <c r="F30" s="51">
        <v>1</v>
      </c>
    </row>
    <row r="31" spans="1:6" ht="16">
      <c r="A31" s="15" t="s">
        <v>542</v>
      </c>
      <c r="B31" s="49" t="s">
        <v>265</v>
      </c>
      <c r="C31" s="49"/>
      <c r="D31" s="123">
        <v>42163</v>
      </c>
      <c r="E31" s="49"/>
      <c r="F31" s="51">
        <v>1</v>
      </c>
    </row>
    <row r="32" spans="1:6" ht="16">
      <c r="A32" s="225" t="s">
        <v>687</v>
      </c>
      <c r="B32" s="226"/>
      <c r="C32" s="226"/>
      <c r="D32" s="227"/>
      <c r="E32" s="226"/>
      <c r="F32" s="228">
        <v>1</v>
      </c>
    </row>
    <row r="33" spans="1:6" ht="16">
      <c r="A33" s="15" t="s">
        <v>543</v>
      </c>
      <c r="B33" s="49" t="s">
        <v>265</v>
      </c>
      <c r="C33" s="49"/>
      <c r="D33" s="123">
        <v>42163</v>
      </c>
      <c r="E33" s="49"/>
      <c r="F33" s="51">
        <v>0.75</v>
      </c>
    </row>
    <row r="34" spans="1:6" ht="16">
      <c r="A34" s="15" t="s">
        <v>545</v>
      </c>
      <c r="B34" s="49" t="s">
        <v>265</v>
      </c>
      <c r="C34" s="49"/>
      <c r="D34" s="123">
        <v>42163</v>
      </c>
      <c r="E34" s="49"/>
      <c r="F34" s="51">
        <v>1</v>
      </c>
    </row>
    <row r="35" spans="1:6" ht="16">
      <c r="A35" s="15" t="s">
        <v>549</v>
      </c>
      <c r="B35" s="49" t="s">
        <v>265</v>
      </c>
      <c r="C35" s="49"/>
      <c r="D35" s="123">
        <v>42199</v>
      </c>
      <c r="E35" s="49"/>
      <c r="F35" s="51">
        <v>0.5</v>
      </c>
    </row>
    <row r="36" spans="1:6" ht="37.25" customHeight="1">
      <c r="A36" s="236" t="s">
        <v>688</v>
      </c>
      <c r="B36" s="237" t="s">
        <v>265</v>
      </c>
      <c r="C36" s="226"/>
      <c r="D36" s="227">
        <v>42199</v>
      </c>
      <c r="E36" s="226"/>
      <c r="F36" s="228"/>
    </row>
    <row r="37" spans="1:6" ht="16">
      <c r="A37" s="15" t="s">
        <v>689</v>
      </c>
      <c r="B37" s="49" t="s">
        <v>265</v>
      </c>
      <c r="C37" s="49"/>
      <c r="D37" s="123">
        <v>42201</v>
      </c>
      <c r="E37" s="49"/>
      <c r="F37" s="51"/>
    </row>
    <row r="38" spans="1:6" ht="16">
      <c r="A38" s="15" t="s">
        <v>548</v>
      </c>
      <c r="B38" s="49" t="s">
        <v>265</v>
      </c>
      <c r="C38" s="49"/>
      <c r="D38" s="123">
        <v>42205</v>
      </c>
      <c r="E38" s="49"/>
      <c r="F38" s="51"/>
    </row>
    <row r="39" spans="1:6" ht="16">
      <c r="A39" s="15" t="s">
        <v>550</v>
      </c>
      <c r="B39" s="49" t="s">
        <v>265</v>
      </c>
      <c r="C39" s="49"/>
      <c r="D39" s="123">
        <v>42207</v>
      </c>
      <c r="E39" s="49"/>
      <c r="F39" s="51"/>
    </row>
    <row r="40" spans="1:6" ht="16">
      <c r="A40" s="15" t="s">
        <v>546</v>
      </c>
      <c r="B40" s="49" t="s">
        <v>265</v>
      </c>
      <c r="C40" s="49"/>
      <c r="D40" s="49"/>
      <c r="E40" s="49"/>
      <c r="F40" s="51"/>
    </row>
    <row r="41" spans="1:6" ht="16">
      <c r="A41" s="15" t="s">
        <v>544</v>
      </c>
      <c r="B41" s="49" t="s">
        <v>265</v>
      </c>
      <c r="C41" s="49"/>
      <c r="D41" s="49"/>
      <c r="E41" s="49"/>
      <c r="F41" s="51"/>
    </row>
    <row r="42" spans="1:6" ht="34">
      <c r="A42" s="153" t="s">
        <v>547</v>
      </c>
      <c r="B42" s="49" t="s">
        <v>265</v>
      </c>
      <c r="C42" s="49"/>
      <c r="D42" s="123">
        <v>42212</v>
      </c>
      <c r="E42" s="49"/>
      <c r="F42" s="51"/>
    </row>
    <row r="43" spans="1:6" ht="16">
      <c r="A43" s="15"/>
      <c r="B43" s="49"/>
      <c r="C43" s="49"/>
      <c r="D43" s="49"/>
      <c r="E43" s="49"/>
      <c r="F43" s="51"/>
    </row>
    <row r="44" spans="1:6" ht="16">
      <c r="A44" s="15"/>
      <c r="B44" s="49"/>
      <c r="C44" s="49"/>
      <c r="D44" s="49"/>
      <c r="E44" s="49"/>
      <c r="F44" s="51"/>
    </row>
    <row r="45" spans="1:6" ht="16">
      <c r="A45" s="15"/>
      <c r="B45" s="49"/>
      <c r="C45" s="49"/>
      <c r="D45" s="49"/>
      <c r="E45" s="49"/>
      <c r="F45" s="51"/>
    </row>
    <row r="46" spans="1:6" ht="16">
      <c r="A46" s="15"/>
      <c r="B46" s="49"/>
      <c r="C46" s="49"/>
      <c r="D46" s="49"/>
      <c r="E46" s="49"/>
      <c r="F46" s="51"/>
    </row>
    <row r="47" spans="1:6" ht="16">
      <c r="A47" s="15"/>
      <c r="B47" s="49"/>
      <c r="C47" s="49"/>
      <c r="D47" s="49"/>
      <c r="E47" s="49"/>
      <c r="F47" s="51"/>
    </row>
    <row r="48" spans="1:6" ht="16">
      <c r="A48" s="52" t="s">
        <v>83</v>
      </c>
      <c r="B48" s="53"/>
      <c r="C48" s="53"/>
      <c r="D48" s="53"/>
      <c r="E48" s="54"/>
      <c r="F48" s="55"/>
    </row>
    <row r="49" spans="1:6" ht="16">
      <c r="A49" s="15"/>
      <c r="B49" s="49"/>
      <c r="C49" s="49"/>
      <c r="D49" s="49"/>
      <c r="E49" s="49"/>
      <c r="F49" s="51"/>
    </row>
    <row r="50" spans="1:6" ht="16">
      <c r="A50" s="15"/>
      <c r="B50" s="49"/>
      <c r="C50" s="49"/>
      <c r="D50" s="49"/>
      <c r="E50" s="49"/>
      <c r="F50" s="51"/>
    </row>
    <row r="51" spans="1:6" ht="16">
      <c r="A51" s="15"/>
      <c r="B51" s="49"/>
      <c r="C51" s="49"/>
      <c r="D51" s="49"/>
      <c r="E51" s="49"/>
      <c r="F51" s="51"/>
    </row>
    <row r="52" spans="1:6" ht="16">
      <c r="A52" s="15"/>
      <c r="B52" s="49"/>
      <c r="C52" s="49"/>
      <c r="D52" s="49"/>
      <c r="E52" s="49"/>
      <c r="F52" s="51"/>
    </row>
    <row r="53" spans="1:6" ht="16">
      <c r="A53" s="52" t="s">
        <v>82</v>
      </c>
      <c r="B53" s="53"/>
      <c r="C53" s="53"/>
      <c r="D53" s="53"/>
      <c r="E53" s="54"/>
      <c r="F53" s="55"/>
    </row>
    <row r="54" spans="1:6" ht="16">
      <c r="A54" s="15"/>
      <c r="B54" s="49"/>
      <c r="C54" s="49"/>
      <c r="D54" s="49"/>
      <c r="E54" s="49"/>
      <c r="F54" s="51"/>
    </row>
    <row r="55" spans="1:6" ht="16">
      <c r="A55" s="15"/>
      <c r="B55" s="49"/>
      <c r="C55" s="49"/>
      <c r="D55" s="49"/>
      <c r="E55" s="49"/>
      <c r="F55" s="51"/>
    </row>
    <row r="56" spans="1:6" ht="16">
      <c r="A56" s="15"/>
      <c r="B56" s="49"/>
      <c r="C56" s="49"/>
      <c r="D56" s="49"/>
      <c r="E56" s="49"/>
      <c r="F56" s="51"/>
    </row>
    <row r="57" spans="1:6" ht="16">
      <c r="A57" s="15"/>
      <c r="B57" s="49"/>
      <c r="C57" s="49"/>
      <c r="D57" s="49"/>
      <c r="E57" s="49"/>
      <c r="F57" s="51"/>
    </row>
    <row r="58" spans="1:6" ht="16">
      <c r="A58" s="15"/>
      <c r="B58" s="49"/>
      <c r="C58" s="49"/>
      <c r="D58" s="49"/>
      <c r="E58" s="49"/>
      <c r="F58" s="51"/>
    </row>
    <row r="59" spans="1:6" ht="16">
      <c r="A59" s="15"/>
      <c r="B59" s="49"/>
      <c r="C59" s="49"/>
      <c r="D59" s="49"/>
      <c r="E59" s="49"/>
      <c r="F59" s="51"/>
    </row>
    <row r="60" spans="1:6" ht="16">
      <c r="A60" s="52" t="s">
        <v>72</v>
      </c>
      <c r="B60" s="53"/>
      <c r="C60" s="53"/>
      <c r="D60" s="53"/>
      <c r="E60" s="54"/>
      <c r="F60" s="55"/>
    </row>
    <row r="61" spans="1:6" ht="16">
      <c r="A61" s="15"/>
      <c r="B61" s="49"/>
      <c r="C61" s="49"/>
      <c r="D61" s="49"/>
      <c r="E61" s="49"/>
      <c r="F61" s="51"/>
    </row>
    <row r="62" spans="1:6" ht="16">
      <c r="A62" s="15"/>
      <c r="B62" s="49"/>
      <c r="C62" s="49"/>
      <c r="D62" s="49"/>
      <c r="E62" s="49"/>
      <c r="F62" s="51"/>
    </row>
    <row r="63" spans="1:6" ht="16">
      <c r="A63" s="15"/>
      <c r="B63" s="49"/>
      <c r="C63" s="49"/>
      <c r="D63" s="49"/>
      <c r="E63" s="49"/>
      <c r="F63" s="51"/>
    </row>
    <row r="64" spans="1:6" ht="16">
      <c r="A64" s="52"/>
      <c r="B64" s="53"/>
      <c r="C64" s="53"/>
      <c r="D64" s="53"/>
      <c r="E64" s="54"/>
      <c r="F64" s="55"/>
    </row>
    <row r="65" spans="1:6" ht="16">
      <c r="A65" s="15"/>
      <c r="B65" s="49"/>
      <c r="C65" s="49"/>
      <c r="D65" s="49"/>
      <c r="E65" s="49"/>
      <c r="F65" s="51"/>
    </row>
    <row r="66" spans="1:6" ht="16">
      <c r="A66" s="52"/>
      <c r="B66" s="53"/>
      <c r="C66" s="53"/>
      <c r="D66" s="53"/>
      <c r="E66" s="54"/>
      <c r="F66" s="55"/>
    </row>
    <row r="67" spans="1:6" ht="16">
      <c r="A67" s="15"/>
      <c r="B67" s="49"/>
      <c r="C67" s="49"/>
      <c r="D67" s="49"/>
      <c r="E67" s="49"/>
      <c r="F67" s="51"/>
    </row>
    <row r="68" spans="1:6" ht="16">
      <c r="A68" s="15"/>
      <c r="B68" s="49"/>
      <c r="C68" s="49"/>
      <c r="D68" s="49"/>
      <c r="E68" s="49"/>
      <c r="F68" s="51"/>
    </row>
    <row r="69" spans="1:6" ht="16">
      <c r="A69" s="15"/>
      <c r="B69" s="49"/>
      <c r="C69" s="49"/>
      <c r="D69" s="49"/>
      <c r="E69" s="49"/>
      <c r="F69" s="51"/>
    </row>
    <row r="70" spans="1:6" ht="16">
      <c r="A70" s="15"/>
      <c r="B70" s="49"/>
      <c r="C70" s="49"/>
      <c r="D70" s="49"/>
      <c r="E70" s="49"/>
      <c r="F70" s="51"/>
    </row>
    <row r="71" spans="1:6" ht="16">
      <c r="A71" s="15"/>
      <c r="B71" s="49"/>
      <c r="C71" s="49"/>
      <c r="D71" s="49"/>
      <c r="E71" s="49"/>
      <c r="F71" s="51"/>
    </row>
    <row r="72" spans="1:6" ht="16">
      <c r="A72" s="15"/>
      <c r="B72" s="49"/>
      <c r="C72" s="49"/>
      <c r="D72" s="49"/>
      <c r="E72" s="49"/>
      <c r="F72" s="51"/>
    </row>
    <row r="73" spans="1:6" ht="16">
      <c r="A73" s="15"/>
      <c r="B73" s="49"/>
      <c r="C73" s="49"/>
      <c r="D73" s="49"/>
      <c r="E73" s="49"/>
      <c r="F73" s="51"/>
    </row>
    <row r="74" spans="1:6" ht="16">
      <c r="A74" s="15"/>
      <c r="B74" s="49"/>
      <c r="C74" s="49"/>
      <c r="D74" s="49"/>
      <c r="E74" s="49"/>
      <c r="F74" s="51"/>
    </row>
    <row r="75" spans="1:6" ht="16">
      <c r="A75" s="15"/>
      <c r="B75" s="49"/>
      <c r="C75" s="49"/>
      <c r="D75" s="49"/>
      <c r="E75" s="49"/>
      <c r="F75" s="51"/>
    </row>
    <row r="76" spans="1:6" ht="16">
      <c r="A76" s="15"/>
      <c r="B76" s="49"/>
      <c r="C76" s="49"/>
      <c r="D76" s="49"/>
      <c r="E76" s="49"/>
      <c r="F76" s="51"/>
    </row>
    <row r="77" spans="1:6" ht="16">
      <c r="A77" s="15"/>
      <c r="B77" s="49"/>
      <c r="C77" s="49"/>
      <c r="D77" s="49"/>
      <c r="E77" s="49"/>
      <c r="F77" s="51"/>
    </row>
    <row r="78" spans="1:6" ht="16">
      <c r="A78" s="15"/>
      <c r="B78" s="49"/>
      <c r="C78" s="49"/>
      <c r="D78" s="49"/>
      <c r="E78" s="49"/>
      <c r="F78" s="51"/>
    </row>
    <row r="79" spans="1:6" ht="16">
      <c r="A79" s="15"/>
      <c r="B79" s="49"/>
      <c r="C79" s="49"/>
      <c r="D79" s="49"/>
      <c r="E79" s="49"/>
      <c r="F79" s="51"/>
    </row>
    <row r="80" spans="1:6" ht="16">
      <c r="A80" s="15"/>
      <c r="B80" s="49"/>
      <c r="C80" s="49"/>
      <c r="D80" s="49"/>
      <c r="E80" s="49"/>
      <c r="F80" s="51"/>
    </row>
    <row r="81" spans="1:6" ht="16">
      <c r="A81" s="15"/>
      <c r="B81" s="49"/>
      <c r="C81" s="49"/>
      <c r="D81" s="49"/>
      <c r="E81" s="49"/>
      <c r="F81" s="51"/>
    </row>
    <row r="82" spans="1:6" ht="16">
      <c r="A82" s="15"/>
      <c r="B82" s="49"/>
      <c r="C82" s="49"/>
      <c r="D82" s="49"/>
      <c r="E82" s="49"/>
      <c r="F82" s="51"/>
    </row>
    <row r="83" spans="1:6" ht="16">
      <c r="A83" s="15"/>
      <c r="B83" s="49"/>
      <c r="C83" s="49"/>
      <c r="D83" s="49"/>
      <c r="E83" s="49"/>
      <c r="F83" s="51"/>
    </row>
    <row r="84" spans="1:6" ht="16">
      <c r="A84" s="15"/>
      <c r="B84" s="49"/>
      <c r="C84" s="49"/>
      <c r="D84" s="49"/>
      <c r="E84" s="49"/>
      <c r="F84" s="51"/>
    </row>
    <row r="85" spans="1:6" ht="16">
      <c r="A85" s="15"/>
      <c r="B85" s="49"/>
      <c r="C85" s="49"/>
      <c r="D85" s="49"/>
      <c r="E85" s="49"/>
      <c r="F85" s="51"/>
    </row>
    <row r="86" spans="1:6" ht="16">
      <c r="A86" s="15"/>
      <c r="B86" s="49"/>
      <c r="C86" s="49"/>
      <c r="D86" s="49"/>
      <c r="E86" s="49"/>
      <c r="F86" s="51"/>
    </row>
    <row r="87" spans="1:6" ht="16">
      <c r="A87" s="15"/>
      <c r="B87" s="49"/>
      <c r="C87" s="49"/>
      <c r="D87" s="49"/>
      <c r="E87" s="49"/>
      <c r="F87" s="51"/>
    </row>
    <row r="88" spans="1:6" ht="16">
      <c r="A88" s="15"/>
      <c r="B88" s="49"/>
      <c r="C88" s="49"/>
      <c r="D88" s="49"/>
      <c r="E88" s="49"/>
      <c r="F88" s="51"/>
    </row>
    <row r="89" spans="1:6" ht="16">
      <c r="A89" s="15"/>
      <c r="B89" s="49"/>
      <c r="C89" s="49"/>
      <c r="D89" s="49"/>
      <c r="E89" s="49"/>
      <c r="F89" s="51"/>
    </row>
    <row r="90" spans="1:6" ht="16">
      <c r="A90" s="15"/>
      <c r="B90" s="49"/>
      <c r="C90" s="49"/>
      <c r="D90" s="49"/>
      <c r="E90" s="49"/>
      <c r="F90" s="51"/>
    </row>
    <row r="91" spans="1:6" ht="15" thickBot="1">
      <c r="A91" s="56"/>
      <c r="B91" s="57"/>
      <c r="C91" s="57"/>
      <c r="D91" s="57"/>
      <c r="E91" s="57"/>
      <c r="F91" s="58"/>
    </row>
    <row r="92" spans="1:6" ht="17" thickBot="1">
      <c r="A92" s="35" t="s">
        <v>87</v>
      </c>
      <c r="B92" s="229">
        <v>42146</v>
      </c>
      <c r="C92" s="36"/>
      <c r="D92" s="36"/>
      <c r="E92" s="36"/>
      <c r="F92" s="37"/>
    </row>
    <row r="93" spans="1:6" ht="16">
      <c r="A93" s="72" t="s">
        <v>86</v>
      </c>
      <c r="B93" s="2"/>
      <c r="C93" s="2"/>
      <c r="D93" s="2"/>
      <c r="E93" s="2"/>
      <c r="F93" s="5"/>
    </row>
    <row r="94" spans="1:6" ht="26">
      <c r="A94" s="175" t="s">
        <v>539</v>
      </c>
      <c r="B94" s="2"/>
      <c r="C94" s="2"/>
      <c r="D94" s="2"/>
      <c r="E94" s="2"/>
      <c r="F94" s="5"/>
    </row>
    <row r="95" spans="1:6" ht="16">
      <c r="A95" s="8" t="s">
        <v>68</v>
      </c>
      <c r="B95" s="2"/>
      <c r="C95" s="2"/>
      <c r="D95" s="2"/>
      <c r="E95" s="2"/>
      <c r="F95" s="5"/>
    </row>
    <row r="96" spans="1:6" ht="26">
      <c r="A96" s="176" t="s">
        <v>540</v>
      </c>
      <c r="B96" s="2"/>
      <c r="C96" s="2"/>
      <c r="D96" s="2"/>
      <c r="E96" s="2"/>
      <c r="F96" s="5"/>
    </row>
    <row r="97" spans="1:6">
      <c r="A97" s="34"/>
      <c r="B97" s="2"/>
      <c r="C97" s="2"/>
      <c r="D97" s="2"/>
      <c r="E97" s="2"/>
      <c r="F97" s="5"/>
    </row>
    <row r="98" spans="1:6" ht="15" thickBot="1">
      <c r="A98" s="12"/>
      <c r="B98" s="13"/>
      <c r="C98" s="13"/>
      <c r="D98" s="13"/>
      <c r="E98" s="13"/>
      <c r="F98" s="14"/>
    </row>
  </sheetData>
  <mergeCells count="4">
    <mergeCell ref="A1:F1"/>
    <mergeCell ref="A2:F2"/>
    <mergeCell ref="A3:F3"/>
    <mergeCell ref="A5:F5"/>
  </mergeCells>
  <conditionalFormatting sqref="A7:F11">
    <cfRule type="expression" dxfId="297" priority="12">
      <formula>$B$7="Behind"</formula>
    </cfRule>
  </conditionalFormatting>
  <conditionalFormatting sqref="A7:F11">
    <cfRule type="expression" dxfId="296" priority="11">
      <formula>$B$7="Behind"</formula>
    </cfRule>
  </conditionalFormatting>
  <conditionalFormatting sqref="A7:F11">
    <cfRule type="expression" dxfId="295" priority="10">
      <formula>$B$7="Behind"</formula>
    </cfRule>
  </conditionalFormatting>
  <conditionalFormatting sqref="A7:F11">
    <cfRule type="expression" dxfId="294" priority="9">
      <formula>$B$7="Behind"</formula>
    </cfRule>
  </conditionalFormatting>
  <conditionalFormatting sqref="A7:F11">
    <cfRule type="expression" dxfId="293" priority="8">
      <formula>$B$7="Behind"</formula>
    </cfRule>
  </conditionalFormatting>
  <conditionalFormatting sqref="A7:F11">
    <cfRule type="expression" dxfId="292" priority="7">
      <formula>$B$7="Behind"</formula>
    </cfRule>
  </conditionalFormatting>
  <conditionalFormatting sqref="A7:F11">
    <cfRule type="expression" dxfId="291" priority="6">
      <formula>$B$7="Behind"</formula>
    </cfRule>
  </conditionalFormatting>
  <conditionalFormatting sqref="A7:F11">
    <cfRule type="expression" dxfId="290" priority="5">
      <formula>$B$7="Complete"</formula>
    </cfRule>
  </conditionalFormatting>
  <conditionalFormatting sqref="A7:F11">
    <cfRule type="expression" dxfId="289" priority="1">
      <formula>$B$7="Target"</formula>
    </cfRule>
    <cfRule type="expression" dxfId="288" priority="2">
      <formula>$B$7="Ahead"</formula>
    </cfRule>
    <cfRule type="expression" dxfId="287" priority="3">
      <formula>$B$7="Stuck"</formula>
    </cfRule>
    <cfRule type="expression" dxfId="286" priority="4">
      <formula>$B$7="Behind"</formula>
    </cfRule>
  </conditionalFormatting>
  <dataValidations count="3">
    <dataValidation type="list" allowBlank="1" showInputMessage="1" showErrorMessage="1" sqref="B9" xr:uid="{00000000-0002-0000-0800-000000000000}">
      <formula1>"0%,10%,20%,30%,40%,50%,60%,70%,80%,90%,100%"</formula1>
    </dataValidation>
    <dataValidation type="list" allowBlank="1" showInputMessage="1" showErrorMessage="1" sqref="B11" xr:uid="{00000000-0002-0000-0800-000001000000}">
      <formula1>" ,Meets,Exceeds,Outstanding"</formula1>
    </dataValidation>
    <dataValidation type="list" allowBlank="1" showInputMessage="1" showErrorMessage="1" sqref="B7" xr:uid="{00000000-0002-0000-0800-000002000000}">
      <formula1>"Ahead,Target,Behind,Stuck,Complete"</formula1>
    </dataValidation>
  </dataValidations>
  <pageMargins left="0.25" right="0.25" top="0.75" bottom="0.75" header="0.3" footer="0.3"/>
  <pageSetup paperSize="17" orientation="portrait" verticalDpi="0" r:id="rId1"/>
  <drawing r:id="rId2"/>
  <tableParts count="1">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111"/>
  <sheetViews>
    <sheetView zoomScale="85" zoomScaleNormal="85" workbookViewId="0">
      <selection activeCell="B8" sqref="B8"/>
    </sheetView>
  </sheetViews>
  <sheetFormatPr baseColWidth="10" defaultColWidth="9.1640625" defaultRowHeight="14"/>
  <cols>
    <col min="1" max="1" width="60.1640625" style="1" customWidth="1"/>
    <col min="2" max="2" width="21.5" style="1" customWidth="1"/>
    <col min="3" max="3" width="15.1640625" style="1" customWidth="1"/>
    <col min="4" max="5" width="16.6640625" style="1" customWidth="1"/>
    <col min="6" max="6" width="20.5" style="1" customWidth="1"/>
    <col min="7" max="16384" width="9.1640625" style="1"/>
  </cols>
  <sheetData>
    <row r="1" spans="1:6" ht="20">
      <c r="A1" s="262" t="s">
        <v>24</v>
      </c>
      <c r="B1" s="263"/>
      <c r="C1" s="263"/>
      <c r="D1" s="263"/>
      <c r="E1" s="263"/>
      <c r="F1" s="264"/>
    </row>
    <row r="2" spans="1:6" ht="23">
      <c r="A2" s="265" t="s">
        <v>29</v>
      </c>
      <c r="B2" s="266"/>
      <c r="C2" s="266"/>
      <c r="D2" s="266"/>
      <c r="E2" s="266"/>
      <c r="F2" s="267"/>
    </row>
    <row r="3" spans="1:6" ht="23">
      <c r="A3" s="265" t="s">
        <v>39</v>
      </c>
      <c r="B3" s="266"/>
      <c r="C3" s="266"/>
      <c r="D3" s="266"/>
      <c r="E3" s="266"/>
      <c r="F3" s="267"/>
    </row>
    <row r="4" spans="1:6" ht="9.75" customHeight="1">
      <c r="A4" s="4"/>
      <c r="B4" s="67"/>
      <c r="C4" s="2"/>
      <c r="D4" s="2"/>
      <c r="E4" s="2"/>
      <c r="F4" s="5"/>
    </row>
    <row r="5" spans="1:6" ht="20">
      <c r="A5" s="268" t="s">
        <v>84</v>
      </c>
      <c r="B5" s="269"/>
      <c r="C5" s="269"/>
      <c r="D5" s="269"/>
      <c r="E5" s="269"/>
      <c r="F5" s="270"/>
    </row>
    <row r="6" spans="1:6" ht="9" customHeight="1">
      <c r="A6" s="6"/>
      <c r="B6" s="68"/>
      <c r="C6" s="2"/>
      <c r="D6" s="2"/>
      <c r="E6" s="2"/>
      <c r="F6" s="5"/>
    </row>
    <row r="7" spans="1:6" ht="18" customHeight="1">
      <c r="A7" s="64" t="s">
        <v>94</v>
      </c>
      <c r="B7" s="82" t="s">
        <v>90</v>
      </c>
      <c r="C7" s="66"/>
      <c r="D7" s="63"/>
      <c r="E7" s="63"/>
      <c r="F7" s="65"/>
    </row>
    <row r="8" spans="1:6" ht="16.5" customHeight="1">
      <c r="A8" s="59" t="s">
        <v>92</v>
      </c>
      <c r="B8" s="83">
        <v>42185</v>
      </c>
      <c r="C8" s="60"/>
      <c r="D8" s="61"/>
      <c r="E8" s="61"/>
      <c r="F8" s="62"/>
    </row>
    <row r="9" spans="1:6" ht="18" customHeight="1">
      <c r="A9" s="19" t="s">
        <v>104</v>
      </c>
      <c r="B9" s="84">
        <v>0</v>
      </c>
      <c r="C9" s="17"/>
      <c r="D9" s="17"/>
      <c r="E9" s="17"/>
      <c r="F9" s="18"/>
    </row>
    <row r="10" spans="1:6" ht="18" customHeight="1">
      <c r="A10" s="19" t="s">
        <v>102</v>
      </c>
      <c r="B10" s="85">
        <v>42370</v>
      </c>
      <c r="C10" s="17"/>
      <c r="D10" s="17"/>
      <c r="E10" s="17"/>
      <c r="F10" s="18"/>
    </row>
    <row r="11" spans="1:6" ht="18" customHeight="1">
      <c r="A11" s="19" t="s">
        <v>103</v>
      </c>
      <c r="B11" s="86" t="s">
        <v>73</v>
      </c>
      <c r="C11" s="17"/>
      <c r="D11" s="17"/>
      <c r="E11" s="17"/>
      <c r="F11" s="18"/>
    </row>
    <row r="12" spans="1:6" ht="15" customHeight="1">
      <c r="A12" s="16" t="s">
        <v>105</v>
      </c>
      <c r="B12" s="22" t="s">
        <v>125</v>
      </c>
      <c r="C12" s="2"/>
      <c r="D12" s="22" t="s">
        <v>63</v>
      </c>
      <c r="E12" s="2"/>
      <c r="F12" s="7"/>
    </row>
    <row r="13" spans="1:6" ht="15" customHeight="1">
      <c r="A13" s="15" t="s">
        <v>58</v>
      </c>
      <c r="B13" s="49" t="s">
        <v>60</v>
      </c>
      <c r="C13" s="2"/>
      <c r="D13" s="2"/>
      <c r="E13" s="30"/>
      <c r="F13" s="31"/>
    </row>
    <row r="14" spans="1:6" ht="15" customHeight="1">
      <c r="A14" s="15"/>
      <c r="B14" s="49" t="s">
        <v>121</v>
      </c>
      <c r="C14" s="2"/>
      <c r="D14" s="30"/>
      <c r="E14" s="30"/>
      <c r="F14" s="31"/>
    </row>
    <row r="15" spans="1:6" ht="15" customHeight="1">
      <c r="A15" s="15"/>
      <c r="B15" s="49"/>
      <c r="C15" s="2"/>
      <c r="D15" s="30"/>
      <c r="E15" s="38"/>
      <c r="F15" s="31"/>
    </row>
    <row r="16" spans="1:6" ht="15" customHeight="1">
      <c r="A16" s="15"/>
      <c r="B16" s="49"/>
      <c r="C16" s="2"/>
      <c r="D16" s="22" t="s">
        <v>76</v>
      </c>
      <c r="E16" s="29">
        <v>0</v>
      </c>
      <c r="F16" s="5"/>
    </row>
    <row r="17" spans="1:6" ht="15" customHeight="1">
      <c r="A17" s="15"/>
      <c r="B17" s="49"/>
      <c r="C17" s="2"/>
      <c r="D17" s="22" t="s">
        <v>85</v>
      </c>
      <c r="E17" s="33">
        <f>B10-B8</f>
        <v>185</v>
      </c>
      <c r="F17" s="5"/>
    </row>
    <row r="18" spans="1:6">
      <c r="A18" s="34"/>
      <c r="B18" s="2"/>
      <c r="C18" s="2"/>
      <c r="D18" s="2"/>
      <c r="E18" s="2"/>
      <c r="F18" s="5"/>
    </row>
    <row r="19" spans="1:6" ht="16">
      <c r="A19" s="72" t="s">
        <v>86</v>
      </c>
      <c r="B19" s="73"/>
      <c r="C19" s="74"/>
      <c r="D19" s="74"/>
      <c r="E19" s="74"/>
      <c r="F19" s="75"/>
    </row>
    <row r="20" spans="1:6" ht="15" customHeight="1">
      <c r="A20" s="9" t="s">
        <v>679</v>
      </c>
      <c r="B20" s="38"/>
      <c r="C20" s="10"/>
      <c r="D20" s="10"/>
      <c r="E20" s="10"/>
      <c r="F20" s="11"/>
    </row>
    <row r="21" spans="1:6" ht="15" customHeight="1">
      <c r="A21" s="8" t="s">
        <v>68</v>
      </c>
      <c r="B21" s="69"/>
      <c r="C21" s="2"/>
      <c r="D21" s="2"/>
      <c r="E21" s="2"/>
      <c r="F21" s="5"/>
    </row>
    <row r="22" spans="1:6" ht="15" customHeight="1">
      <c r="A22" s="9" t="s">
        <v>680</v>
      </c>
      <c r="B22" s="38"/>
      <c r="C22" s="2"/>
      <c r="D22" s="2"/>
      <c r="E22" s="2"/>
      <c r="F22" s="5"/>
    </row>
    <row r="23" spans="1:6" ht="16">
      <c r="A23" s="8" t="s">
        <v>69</v>
      </c>
      <c r="B23" s="69"/>
      <c r="C23" s="2"/>
      <c r="D23" s="2"/>
      <c r="E23" s="2"/>
      <c r="F23" s="5"/>
    </row>
    <row r="24" spans="1:6" ht="16">
      <c r="A24" s="9" t="s">
        <v>309</v>
      </c>
      <c r="B24" s="38"/>
      <c r="C24" s="2"/>
      <c r="D24" s="2"/>
      <c r="E24" s="2"/>
      <c r="F24" s="5"/>
    </row>
    <row r="25" spans="1:6" ht="16">
      <c r="A25" s="26" t="s">
        <v>70</v>
      </c>
      <c r="B25" s="70"/>
      <c r="C25" s="2"/>
      <c r="D25" s="2"/>
      <c r="E25" s="2"/>
      <c r="F25" s="5"/>
    </row>
    <row r="26" spans="1:6" ht="16">
      <c r="A26" s="9"/>
      <c r="B26" s="38"/>
      <c r="C26" s="2"/>
      <c r="D26" s="2"/>
      <c r="E26" s="2"/>
      <c r="F26" s="5"/>
    </row>
    <row r="27" spans="1:6" ht="15" thickBot="1">
      <c r="A27" s="12"/>
      <c r="B27" s="13"/>
      <c r="C27" s="13"/>
      <c r="D27" s="13"/>
      <c r="E27" s="13"/>
      <c r="F27" s="14"/>
    </row>
    <row r="28" spans="1:6" ht="16">
      <c r="A28" s="15" t="s">
        <v>51</v>
      </c>
      <c r="B28" s="49" t="s">
        <v>99</v>
      </c>
      <c r="C28" s="49" t="s">
        <v>52</v>
      </c>
      <c r="D28" s="49" t="s">
        <v>53</v>
      </c>
      <c r="E28" s="49" t="s">
        <v>54</v>
      </c>
      <c r="F28" s="50" t="s">
        <v>55</v>
      </c>
    </row>
    <row r="29" spans="1:6" s="234" customFormat="1" ht="16">
      <c r="A29" s="16" t="s">
        <v>650</v>
      </c>
      <c r="B29" s="22"/>
      <c r="C29" s="22"/>
      <c r="D29" s="22"/>
      <c r="E29" s="22"/>
      <c r="F29" s="233"/>
    </row>
    <row r="30" spans="1:6" ht="16">
      <c r="A30" s="15" t="s">
        <v>653</v>
      </c>
      <c r="B30" s="49" t="s">
        <v>309</v>
      </c>
      <c r="C30" s="226"/>
      <c r="D30" s="227">
        <v>42095</v>
      </c>
      <c r="E30" s="227">
        <v>42185</v>
      </c>
      <c r="F30" s="228">
        <v>1</v>
      </c>
    </row>
    <row r="31" spans="1:6" ht="16">
      <c r="A31" s="15" t="s">
        <v>654</v>
      </c>
      <c r="B31" s="49" t="s">
        <v>309</v>
      </c>
      <c r="C31" s="226"/>
      <c r="D31" s="227">
        <v>42095</v>
      </c>
      <c r="E31" s="227">
        <v>42338</v>
      </c>
      <c r="F31" s="228">
        <v>1</v>
      </c>
    </row>
    <row r="32" spans="1:6" ht="16">
      <c r="A32" s="15" t="s">
        <v>655</v>
      </c>
      <c r="B32" s="49" t="s">
        <v>671</v>
      </c>
      <c r="C32" s="226"/>
      <c r="D32" s="227">
        <v>42186</v>
      </c>
      <c r="E32" s="227">
        <v>42216</v>
      </c>
      <c r="F32" s="228">
        <v>0</v>
      </c>
    </row>
    <row r="33" spans="1:6" ht="16">
      <c r="A33" s="225"/>
      <c r="B33" s="226"/>
      <c r="C33" s="226"/>
      <c r="D33" s="226"/>
      <c r="E33" s="226"/>
      <c r="F33" s="228"/>
    </row>
    <row r="34" spans="1:6" s="234" customFormat="1" ht="16">
      <c r="A34" s="16" t="s">
        <v>651</v>
      </c>
      <c r="B34" s="22"/>
      <c r="C34" s="22"/>
      <c r="D34" s="22"/>
      <c r="E34" s="22"/>
      <c r="F34" s="233"/>
    </row>
    <row r="35" spans="1:6" s="234" customFormat="1" ht="16">
      <c r="A35" s="15" t="s">
        <v>656</v>
      </c>
      <c r="B35" s="49" t="s">
        <v>672</v>
      </c>
      <c r="C35" s="49"/>
      <c r="D35" s="123">
        <v>42186</v>
      </c>
      <c r="E35" s="123">
        <v>42216</v>
      </c>
      <c r="F35" s="51">
        <v>0.15</v>
      </c>
    </row>
    <row r="36" spans="1:6" s="234" customFormat="1" ht="16">
      <c r="A36" s="15" t="s">
        <v>657</v>
      </c>
      <c r="B36" s="49" t="s">
        <v>671</v>
      </c>
      <c r="C36" s="49"/>
      <c r="D36" s="123">
        <v>42217</v>
      </c>
      <c r="E36" s="123">
        <v>42231</v>
      </c>
      <c r="F36" s="51">
        <v>0</v>
      </c>
    </row>
    <row r="37" spans="1:6" s="234" customFormat="1" ht="16">
      <c r="A37" s="15" t="s">
        <v>658</v>
      </c>
      <c r="B37" s="49" t="s">
        <v>673</v>
      </c>
      <c r="C37" s="49"/>
      <c r="D37" s="123">
        <v>42234</v>
      </c>
      <c r="E37" s="123">
        <v>42247</v>
      </c>
      <c r="F37" s="51">
        <v>0</v>
      </c>
    </row>
    <row r="38" spans="1:6" s="234" customFormat="1" ht="16">
      <c r="A38" s="15" t="s">
        <v>659</v>
      </c>
      <c r="B38" s="49" t="s">
        <v>673</v>
      </c>
      <c r="C38" s="49"/>
      <c r="D38" s="123">
        <v>42248</v>
      </c>
      <c r="E38" s="123">
        <v>42262</v>
      </c>
      <c r="F38" s="51">
        <v>0</v>
      </c>
    </row>
    <row r="39" spans="1:6" s="234" customFormat="1" ht="16">
      <c r="A39" s="15" t="s">
        <v>660</v>
      </c>
      <c r="B39" s="49" t="s">
        <v>671</v>
      </c>
      <c r="C39" s="49"/>
      <c r="D39" s="123">
        <v>42264</v>
      </c>
      <c r="E39" s="123">
        <v>42277</v>
      </c>
      <c r="F39" s="51">
        <v>0</v>
      </c>
    </row>
    <row r="40" spans="1:6" s="234" customFormat="1" ht="16">
      <c r="A40" s="15" t="s">
        <v>661</v>
      </c>
      <c r="B40" s="49" t="s">
        <v>673</v>
      </c>
      <c r="C40" s="49"/>
      <c r="D40" s="123">
        <v>42278</v>
      </c>
      <c r="E40" s="123">
        <v>42281</v>
      </c>
      <c r="F40" s="51">
        <v>0</v>
      </c>
    </row>
    <row r="41" spans="1:6" s="234" customFormat="1" ht="16">
      <c r="A41" s="16" t="s">
        <v>652</v>
      </c>
      <c r="B41" s="22"/>
      <c r="C41" s="22"/>
      <c r="D41" s="22"/>
      <c r="E41" s="22"/>
      <c r="F41" s="233"/>
    </row>
    <row r="42" spans="1:6" s="234" customFormat="1" ht="34">
      <c r="A42" s="15" t="s">
        <v>662</v>
      </c>
      <c r="B42" s="231" t="s">
        <v>674</v>
      </c>
      <c r="C42" s="49"/>
      <c r="D42" s="123">
        <v>42254</v>
      </c>
      <c r="E42" s="123">
        <v>42258</v>
      </c>
      <c r="F42" s="51">
        <v>0</v>
      </c>
    </row>
    <row r="43" spans="1:6" s="234" customFormat="1" ht="16">
      <c r="A43" s="15" t="s">
        <v>663</v>
      </c>
      <c r="B43" s="49" t="s">
        <v>675</v>
      </c>
      <c r="C43" s="49"/>
      <c r="D43" s="49"/>
      <c r="E43" s="49"/>
      <c r="F43" s="51">
        <v>0</v>
      </c>
    </row>
    <row r="44" spans="1:6" s="234" customFormat="1" ht="34">
      <c r="A44" s="15" t="s">
        <v>664</v>
      </c>
      <c r="B44" s="231" t="s">
        <v>674</v>
      </c>
      <c r="C44" s="49"/>
      <c r="D44" s="123">
        <v>42309</v>
      </c>
      <c r="E44" s="123">
        <v>42369</v>
      </c>
      <c r="F44" s="51">
        <v>0</v>
      </c>
    </row>
    <row r="45" spans="1:6" s="234" customFormat="1" ht="16">
      <c r="A45" s="16" t="s">
        <v>665</v>
      </c>
      <c r="B45" s="22"/>
      <c r="C45" s="22"/>
      <c r="D45" s="22"/>
      <c r="E45" s="22"/>
      <c r="F45" s="233"/>
    </row>
    <row r="46" spans="1:6" s="234" customFormat="1" ht="16">
      <c r="A46" s="15" t="s">
        <v>666</v>
      </c>
      <c r="B46" s="49" t="s">
        <v>673</v>
      </c>
      <c r="C46" s="49"/>
      <c r="D46" s="123">
        <v>42231</v>
      </c>
      <c r="E46" s="123">
        <v>42262</v>
      </c>
      <c r="F46" s="51">
        <v>0</v>
      </c>
    </row>
    <row r="47" spans="1:6" s="234" customFormat="1" ht="34">
      <c r="A47" s="230" t="s">
        <v>678</v>
      </c>
      <c r="B47" s="49" t="s">
        <v>676</v>
      </c>
      <c r="C47" s="49"/>
      <c r="D47" s="123">
        <v>42339</v>
      </c>
      <c r="E47" s="123">
        <v>42369</v>
      </c>
      <c r="F47" s="51">
        <v>0</v>
      </c>
    </row>
    <row r="48" spans="1:6" s="234" customFormat="1" ht="16">
      <c r="A48" s="15" t="s">
        <v>667</v>
      </c>
      <c r="B48" s="49" t="s">
        <v>673</v>
      </c>
      <c r="C48" s="49"/>
      <c r="D48" s="123">
        <v>42339</v>
      </c>
      <c r="E48" s="123">
        <v>42369</v>
      </c>
      <c r="F48" s="51">
        <v>0</v>
      </c>
    </row>
    <row r="49" spans="1:6" s="234" customFormat="1" ht="16">
      <c r="A49" s="16" t="s">
        <v>668</v>
      </c>
      <c r="B49" s="22"/>
      <c r="C49" s="22"/>
      <c r="D49" s="22"/>
      <c r="E49" s="22"/>
      <c r="F49" s="233"/>
    </row>
    <row r="50" spans="1:6" ht="16">
      <c r="A50" s="15" t="s">
        <v>669</v>
      </c>
      <c r="B50" s="49" t="s">
        <v>677</v>
      </c>
      <c r="C50" s="49"/>
      <c r="D50" s="123">
        <v>42370</v>
      </c>
      <c r="E50" s="123">
        <v>42428</v>
      </c>
      <c r="F50" s="51">
        <v>0</v>
      </c>
    </row>
    <row r="51" spans="1:6" ht="16">
      <c r="A51" s="15" t="s">
        <v>670</v>
      </c>
      <c r="B51" s="49" t="s">
        <v>673</v>
      </c>
      <c r="C51" s="49"/>
      <c r="D51" s="123">
        <v>42430</v>
      </c>
      <c r="E51" s="123">
        <v>42436</v>
      </c>
      <c r="F51" s="51">
        <v>0</v>
      </c>
    </row>
    <row r="52" spans="1:6" ht="16">
      <c r="A52" s="15"/>
      <c r="B52" s="49"/>
      <c r="C52" s="49"/>
      <c r="D52" s="49"/>
      <c r="E52" s="49"/>
      <c r="F52" s="51"/>
    </row>
    <row r="53" spans="1:6" ht="16">
      <c r="A53" s="15"/>
      <c r="B53" s="49"/>
      <c r="C53" s="49"/>
      <c r="D53" s="49"/>
      <c r="E53" s="49"/>
      <c r="F53" s="51"/>
    </row>
    <row r="54" spans="1:6" ht="16">
      <c r="A54" s="15"/>
      <c r="B54" s="49"/>
      <c r="C54" s="49"/>
      <c r="D54" s="49"/>
      <c r="E54" s="49"/>
      <c r="F54" s="51"/>
    </row>
    <row r="55" spans="1:6" ht="16">
      <c r="A55" s="15"/>
      <c r="B55" s="49"/>
      <c r="C55" s="49"/>
      <c r="D55" s="49"/>
      <c r="E55" s="49"/>
      <c r="F55" s="51"/>
    </row>
    <row r="56" spans="1:6" ht="16">
      <c r="A56" s="15"/>
      <c r="B56" s="49"/>
      <c r="C56" s="49"/>
      <c r="D56" s="49"/>
      <c r="E56" s="49"/>
      <c r="F56" s="51"/>
    </row>
    <row r="57" spans="1:6" ht="16">
      <c r="A57" s="15"/>
      <c r="B57" s="49"/>
      <c r="C57" s="49"/>
      <c r="D57" s="49"/>
      <c r="E57" s="49"/>
      <c r="F57" s="51"/>
    </row>
    <row r="58" spans="1:6" ht="16">
      <c r="A58" s="15"/>
      <c r="B58" s="49"/>
      <c r="C58" s="49"/>
      <c r="D58" s="49"/>
      <c r="E58" s="49"/>
      <c r="F58" s="51"/>
    </row>
    <row r="59" spans="1:6" ht="16">
      <c r="A59" s="52" t="s">
        <v>83</v>
      </c>
      <c r="B59" s="53"/>
      <c r="C59" s="53"/>
      <c r="D59" s="53"/>
      <c r="E59" s="54"/>
      <c r="F59" s="55"/>
    </row>
    <row r="60" spans="1:6" ht="16">
      <c r="A60" s="15" t="s">
        <v>319</v>
      </c>
      <c r="B60" s="49"/>
      <c r="C60" s="49"/>
      <c r="D60" s="49"/>
      <c r="E60" s="49"/>
      <c r="F60" s="51"/>
    </row>
    <row r="61" spans="1:6" ht="16">
      <c r="A61" s="15" t="s">
        <v>320</v>
      </c>
      <c r="B61" s="49"/>
      <c r="C61" s="49"/>
      <c r="D61" s="49"/>
      <c r="E61" s="49"/>
      <c r="F61" s="51"/>
    </row>
    <row r="62" spans="1:6" ht="16">
      <c r="A62" s="15" t="s">
        <v>321</v>
      </c>
      <c r="B62" s="49"/>
      <c r="C62" s="49"/>
      <c r="D62" s="49"/>
      <c r="E62" s="49"/>
      <c r="F62" s="51"/>
    </row>
    <row r="63" spans="1:6" ht="16">
      <c r="A63" s="15"/>
      <c r="B63" s="49"/>
      <c r="C63" s="49"/>
      <c r="D63" s="49"/>
      <c r="E63" s="49"/>
      <c r="F63" s="51"/>
    </row>
    <row r="64" spans="1:6" ht="16">
      <c r="A64" s="52" t="s">
        <v>82</v>
      </c>
      <c r="B64" s="53"/>
      <c r="C64" s="53"/>
      <c r="D64" s="53"/>
      <c r="E64" s="54"/>
      <c r="F64" s="55"/>
    </row>
    <row r="65" spans="1:6" ht="16">
      <c r="A65" s="15" t="s">
        <v>322</v>
      </c>
      <c r="B65" s="49"/>
      <c r="C65" s="49"/>
      <c r="D65" s="49"/>
      <c r="E65" s="49"/>
      <c r="F65" s="51"/>
    </row>
    <row r="66" spans="1:6" ht="16">
      <c r="A66" s="15" t="s">
        <v>323</v>
      </c>
      <c r="B66" s="49"/>
      <c r="C66" s="49"/>
      <c r="D66" s="49"/>
      <c r="E66" s="49"/>
      <c r="F66" s="51"/>
    </row>
    <row r="67" spans="1:6" ht="16">
      <c r="A67" s="15" t="s">
        <v>324</v>
      </c>
      <c r="B67" s="49"/>
      <c r="C67" s="49"/>
      <c r="D67" s="49"/>
      <c r="E67" s="49"/>
      <c r="F67" s="51"/>
    </row>
    <row r="68" spans="1:6" ht="16">
      <c r="A68" s="15"/>
      <c r="B68" s="49"/>
      <c r="C68" s="49"/>
      <c r="D68" s="49"/>
      <c r="E68" s="49"/>
      <c r="F68" s="51"/>
    </row>
    <row r="69" spans="1:6" ht="16">
      <c r="A69" s="15"/>
      <c r="B69" s="49"/>
      <c r="C69" s="49"/>
      <c r="D69" s="49"/>
      <c r="E69" s="49"/>
      <c r="F69" s="51"/>
    </row>
    <row r="70" spans="1:6" ht="16">
      <c r="A70" s="15"/>
      <c r="B70" s="49"/>
      <c r="C70" s="49"/>
      <c r="D70" s="49"/>
      <c r="E70" s="49"/>
      <c r="F70" s="51"/>
    </row>
    <row r="71" spans="1:6" ht="16">
      <c r="A71" s="52" t="s">
        <v>72</v>
      </c>
      <c r="B71" s="53"/>
      <c r="C71" s="53"/>
      <c r="D71" s="53"/>
      <c r="E71" s="54"/>
      <c r="F71" s="55"/>
    </row>
    <row r="72" spans="1:6" ht="16">
      <c r="A72" s="15"/>
      <c r="B72" s="49"/>
      <c r="C72" s="49"/>
      <c r="D72" s="49"/>
      <c r="E72" s="49"/>
      <c r="F72" s="51"/>
    </row>
    <row r="73" spans="1:6" ht="16">
      <c r="A73" s="15"/>
      <c r="B73" s="49"/>
      <c r="C73" s="49"/>
      <c r="D73" s="49"/>
      <c r="E73" s="49"/>
      <c r="F73" s="51"/>
    </row>
    <row r="74" spans="1:6" ht="16">
      <c r="A74" s="15"/>
      <c r="B74" s="49"/>
      <c r="C74" s="49"/>
      <c r="D74" s="49"/>
      <c r="E74" s="49"/>
      <c r="F74" s="51"/>
    </row>
    <row r="75" spans="1:6" ht="16">
      <c r="A75" s="52"/>
      <c r="B75" s="53"/>
      <c r="C75" s="53"/>
      <c r="D75" s="53"/>
      <c r="E75" s="54"/>
      <c r="F75" s="55"/>
    </row>
    <row r="76" spans="1:6" ht="16">
      <c r="A76" s="15"/>
      <c r="B76" s="49"/>
      <c r="C76" s="49"/>
      <c r="D76" s="49"/>
      <c r="E76" s="49"/>
      <c r="F76" s="51"/>
    </row>
    <row r="77" spans="1:6" ht="16">
      <c r="A77" s="52"/>
      <c r="B77" s="53"/>
      <c r="C77" s="53"/>
      <c r="D77" s="53"/>
      <c r="E77" s="54"/>
      <c r="F77" s="55"/>
    </row>
    <row r="78" spans="1:6" ht="16">
      <c r="A78" s="15"/>
      <c r="B78" s="49"/>
      <c r="C78" s="49"/>
      <c r="D78" s="49"/>
      <c r="E78" s="49"/>
      <c r="F78" s="51"/>
    </row>
    <row r="79" spans="1:6" ht="16">
      <c r="A79" s="15"/>
      <c r="B79" s="49"/>
      <c r="C79" s="49"/>
      <c r="D79" s="49"/>
      <c r="E79" s="49"/>
      <c r="F79" s="51"/>
    </row>
    <row r="80" spans="1:6" ht="16">
      <c r="A80" s="15"/>
      <c r="B80" s="49"/>
      <c r="C80" s="49"/>
      <c r="D80" s="49"/>
      <c r="E80" s="49"/>
      <c r="F80" s="51"/>
    </row>
    <row r="81" spans="1:6" ht="16">
      <c r="A81" s="15"/>
      <c r="B81" s="49"/>
      <c r="C81" s="49"/>
      <c r="D81" s="49"/>
      <c r="E81" s="49"/>
      <c r="F81" s="51"/>
    </row>
    <row r="82" spans="1:6" ht="16">
      <c r="A82" s="15"/>
      <c r="B82" s="49"/>
      <c r="C82" s="49"/>
      <c r="D82" s="49"/>
      <c r="E82" s="49"/>
      <c r="F82" s="51"/>
    </row>
    <row r="83" spans="1:6" ht="16">
      <c r="A83" s="15"/>
      <c r="B83" s="49"/>
      <c r="C83" s="49"/>
      <c r="D83" s="49"/>
      <c r="E83" s="49"/>
      <c r="F83" s="51"/>
    </row>
    <row r="84" spans="1:6" ht="16">
      <c r="A84" s="15"/>
      <c r="B84" s="49"/>
      <c r="C84" s="49"/>
      <c r="D84" s="49"/>
      <c r="E84" s="49"/>
      <c r="F84" s="51"/>
    </row>
    <row r="85" spans="1:6" ht="16">
      <c r="A85" s="15"/>
      <c r="B85" s="49"/>
      <c r="C85" s="49"/>
      <c r="D85" s="49"/>
      <c r="E85" s="49"/>
      <c r="F85" s="51"/>
    </row>
    <row r="86" spans="1:6" ht="16">
      <c r="A86" s="15"/>
      <c r="B86" s="49"/>
      <c r="C86" s="49"/>
      <c r="D86" s="49"/>
      <c r="E86" s="49"/>
      <c r="F86" s="51"/>
    </row>
    <row r="87" spans="1:6" ht="16">
      <c r="A87" s="15"/>
      <c r="B87" s="49"/>
      <c r="C87" s="49"/>
      <c r="D87" s="49"/>
      <c r="E87" s="49"/>
      <c r="F87" s="51"/>
    </row>
    <row r="88" spans="1:6" ht="16">
      <c r="A88" s="15"/>
      <c r="B88" s="49"/>
      <c r="C88" s="49"/>
      <c r="D88" s="49"/>
      <c r="E88" s="49"/>
      <c r="F88" s="51"/>
    </row>
    <row r="89" spans="1:6" ht="16">
      <c r="A89" s="15"/>
      <c r="B89" s="49"/>
      <c r="C89" s="49"/>
      <c r="D89" s="49"/>
      <c r="E89" s="49"/>
      <c r="F89" s="51"/>
    </row>
    <row r="90" spans="1:6" ht="16">
      <c r="A90" s="15"/>
      <c r="B90" s="49"/>
      <c r="C90" s="49"/>
      <c r="D90" s="49"/>
      <c r="E90" s="49"/>
      <c r="F90" s="51"/>
    </row>
    <row r="91" spans="1:6" ht="16">
      <c r="A91" s="15"/>
      <c r="B91" s="49"/>
      <c r="C91" s="49"/>
      <c r="D91" s="49"/>
      <c r="E91" s="49"/>
      <c r="F91" s="51"/>
    </row>
    <row r="92" spans="1:6" ht="16">
      <c r="A92" s="15"/>
      <c r="B92" s="49"/>
      <c r="C92" s="49"/>
      <c r="D92" s="49"/>
      <c r="E92" s="49"/>
      <c r="F92" s="51"/>
    </row>
    <row r="93" spans="1:6" ht="16">
      <c r="A93" s="15"/>
      <c r="B93" s="49"/>
      <c r="C93" s="49"/>
      <c r="D93" s="49"/>
      <c r="E93" s="49"/>
      <c r="F93" s="51"/>
    </row>
    <row r="94" spans="1:6" ht="16">
      <c r="A94" s="15"/>
      <c r="B94" s="49"/>
      <c r="C94" s="49"/>
      <c r="D94" s="49"/>
      <c r="E94" s="49"/>
      <c r="F94" s="51"/>
    </row>
    <row r="95" spans="1:6" ht="16">
      <c r="A95" s="15"/>
      <c r="B95" s="49"/>
      <c r="C95" s="49"/>
      <c r="D95" s="49"/>
      <c r="E95" s="49"/>
      <c r="F95" s="51"/>
    </row>
    <row r="96" spans="1:6" ht="16">
      <c r="A96" s="15"/>
      <c r="B96" s="49"/>
      <c r="C96" s="49"/>
      <c r="D96" s="49"/>
      <c r="E96" s="49"/>
      <c r="F96" s="51"/>
    </row>
    <row r="97" spans="1:6" ht="16">
      <c r="A97" s="15"/>
      <c r="B97" s="49"/>
      <c r="C97" s="49"/>
      <c r="D97" s="49"/>
      <c r="E97" s="49"/>
      <c r="F97" s="51"/>
    </row>
    <row r="98" spans="1:6" ht="16">
      <c r="A98" s="15"/>
      <c r="B98" s="49"/>
      <c r="C98" s="49"/>
      <c r="D98" s="49"/>
      <c r="E98" s="49"/>
      <c r="F98" s="51"/>
    </row>
    <row r="99" spans="1:6" ht="16">
      <c r="A99" s="15"/>
      <c r="B99" s="49"/>
      <c r="C99" s="49"/>
      <c r="D99" s="49"/>
      <c r="E99" s="49"/>
      <c r="F99" s="51"/>
    </row>
    <row r="100" spans="1:6" ht="16">
      <c r="A100" s="15"/>
      <c r="B100" s="49"/>
      <c r="C100" s="49"/>
      <c r="D100" s="49"/>
      <c r="E100" s="49"/>
      <c r="F100" s="51"/>
    </row>
    <row r="101" spans="1:6" ht="16">
      <c r="A101" s="15"/>
      <c r="B101" s="49"/>
      <c r="C101" s="49"/>
      <c r="D101" s="49"/>
      <c r="E101" s="49"/>
      <c r="F101" s="51"/>
    </row>
    <row r="102" spans="1:6" ht="15" thickBot="1">
      <c r="A102" s="56"/>
      <c r="B102" s="57"/>
      <c r="C102" s="57"/>
      <c r="D102" s="57"/>
      <c r="E102" s="57"/>
      <c r="F102" s="58"/>
    </row>
    <row r="103" spans="1:6" ht="17" thickBot="1">
      <c r="A103" s="35" t="s">
        <v>87</v>
      </c>
      <c r="B103" s="71"/>
      <c r="C103" s="36"/>
      <c r="D103" s="36"/>
      <c r="E103" s="36"/>
      <c r="F103" s="37"/>
    </row>
    <row r="104" spans="1:6" ht="16">
      <c r="A104" s="72" t="s">
        <v>86</v>
      </c>
      <c r="B104" s="73"/>
      <c r="C104" s="74"/>
      <c r="D104" s="74"/>
      <c r="E104" s="74"/>
      <c r="F104" s="75"/>
    </row>
    <row r="105" spans="1:6" ht="15" customHeight="1">
      <c r="A105" s="9" t="s">
        <v>317</v>
      </c>
      <c r="B105" s="38"/>
      <c r="C105" s="10"/>
      <c r="D105" s="10"/>
      <c r="E105" s="10"/>
      <c r="F105" s="11"/>
    </row>
    <row r="106" spans="1:6" ht="15" customHeight="1">
      <c r="A106" s="8" t="s">
        <v>68</v>
      </c>
      <c r="B106" s="69"/>
      <c r="C106" s="2"/>
      <c r="D106" s="2"/>
      <c r="E106" s="2"/>
      <c r="F106" s="5"/>
    </row>
    <row r="107" spans="1:6" ht="15" customHeight="1">
      <c r="A107" s="9" t="s">
        <v>318</v>
      </c>
      <c r="B107" s="38"/>
      <c r="C107" s="2"/>
      <c r="D107" s="2"/>
      <c r="E107" s="2"/>
      <c r="F107" s="5"/>
    </row>
    <row r="108" spans="1:6" ht="16">
      <c r="A108" s="8" t="s">
        <v>69</v>
      </c>
      <c r="B108" s="69"/>
      <c r="C108" s="2"/>
      <c r="D108" s="2"/>
      <c r="E108" s="2"/>
      <c r="F108" s="5"/>
    </row>
    <row r="109" spans="1:6" ht="16">
      <c r="A109" s="9" t="s">
        <v>325</v>
      </c>
      <c r="B109" s="38"/>
      <c r="C109" s="2"/>
      <c r="D109" s="2"/>
      <c r="E109" s="2"/>
      <c r="F109" s="5"/>
    </row>
    <row r="110" spans="1:6" ht="16">
      <c r="A110" s="26" t="s">
        <v>70</v>
      </c>
      <c r="B110" s="70"/>
      <c r="C110" s="2"/>
      <c r="D110" s="2"/>
      <c r="E110" s="2"/>
      <c r="F110" s="5"/>
    </row>
    <row r="111" spans="1:6" ht="16">
      <c r="A111" s="9" t="s">
        <v>326</v>
      </c>
      <c r="B111" s="38"/>
      <c r="C111" s="2"/>
      <c r="D111" s="2"/>
      <c r="E111" s="2"/>
      <c r="F111" s="5"/>
    </row>
  </sheetData>
  <mergeCells count="4">
    <mergeCell ref="A1:F1"/>
    <mergeCell ref="A2:F2"/>
    <mergeCell ref="A3:F3"/>
    <mergeCell ref="A5:F5"/>
  </mergeCells>
  <conditionalFormatting sqref="A7:F11">
    <cfRule type="expression" dxfId="277" priority="9">
      <formula>$B$7="Behind"</formula>
    </cfRule>
  </conditionalFormatting>
  <conditionalFormatting sqref="A7:F11">
    <cfRule type="expression" dxfId="276" priority="5">
      <formula>$B$7="Complete"</formula>
    </cfRule>
  </conditionalFormatting>
  <conditionalFormatting sqref="A7:F11">
    <cfRule type="expression" dxfId="275" priority="1">
      <formula>$B$7="Target"</formula>
    </cfRule>
    <cfRule type="expression" dxfId="274" priority="2">
      <formula>$B$7="Ahead"</formula>
    </cfRule>
    <cfRule type="expression" dxfId="273" priority="3">
      <formula>$B$7="Stuck"</formula>
    </cfRule>
    <cfRule type="expression" dxfId="272" priority="4">
      <formula>$B$7="Behind"</formula>
    </cfRule>
  </conditionalFormatting>
  <dataValidations count="3">
    <dataValidation type="list" allowBlank="1" showInputMessage="1" showErrorMessage="1" sqref="B11" xr:uid="{00000000-0002-0000-0900-000000000000}">
      <formula1>" ,Meets,Exceeds,Outstanding"</formula1>
    </dataValidation>
    <dataValidation type="list" allowBlank="1" showInputMessage="1" showErrorMessage="1" sqref="B9" xr:uid="{00000000-0002-0000-0900-000001000000}">
      <formula1>"0%,10%,20%,30%,40%,50%,60%,70%,80%,90%,100%"</formula1>
    </dataValidation>
    <dataValidation type="list" allowBlank="1" showInputMessage="1" showErrorMessage="1" sqref="B7" xr:uid="{00000000-0002-0000-0900-000002000000}">
      <formula1>"Ahead,Target,Behind,Stuck,Complete"</formula1>
    </dataValidation>
  </dataValidations>
  <pageMargins left="0.25" right="0.25" top="0.75" bottom="0.75" header="0.3" footer="0.3"/>
  <pageSetup paperSize="17" orientation="portrait" r:id="rId1"/>
  <drawing r:id="rId2"/>
  <tableParts count="1">
    <tablePart r:id="rId3"/>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
  <dimension ref="A1:F88"/>
  <sheetViews>
    <sheetView zoomScaleNormal="100" workbookViewId="0">
      <selection activeCell="F23" sqref="F23"/>
    </sheetView>
  </sheetViews>
  <sheetFormatPr baseColWidth="10" defaultColWidth="9.1640625" defaultRowHeight="14"/>
  <cols>
    <col min="1" max="1" width="47.1640625" style="1" customWidth="1"/>
    <col min="2" max="2" width="17.33203125" style="1" customWidth="1"/>
    <col min="3" max="3" width="15.1640625" style="1" customWidth="1"/>
    <col min="4" max="5" width="16.6640625" style="1" customWidth="1"/>
    <col min="6" max="6" width="19.83203125" style="1" customWidth="1"/>
    <col min="7" max="16384" width="9.1640625" style="1"/>
  </cols>
  <sheetData>
    <row r="1" spans="1:6" ht="20">
      <c r="A1" s="262" t="s">
        <v>3</v>
      </c>
      <c r="B1" s="263"/>
      <c r="C1" s="263"/>
      <c r="D1" s="263"/>
      <c r="E1" s="263"/>
      <c r="F1" s="264"/>
    </row>
    <row r="2" spans="1:6" ht="23">
      <c r="A2" s="265" t="s">
        <v>29</v>
      </c>
      <c r="B2" s="266"/>
      <c r="C2" s="266"/>
      <c r="D2" s="266"/>
      <c r="E2" s="266"/>
      <c r="F2" s="267"/>
    </row>
    <row r="3" spans="1:6" ht="23">
      <c r="A3" s="265" t="s">
        <v>100</v>
      </c>
      <c r="B3" s="266"/>
      <c r="C3" s="266"/>
      <c r="D3" s="266"/>
      <c r="E3" s="266"/>
      <c r="F3" s="267"/>
    </row>
    <row r="4" spans="1:6" ht="9.75" customHeight="1">
      <c r="A4" s="4"/>
      <c r="B4" s="67"/>
      <c r="C4" s="2"/>
      <c r="D4" s="2"/>
      <c r="E4" s="2"/>
      <c r="F4" s="5"/>
    </row>
    <row r="5" spans="1:6" ht="20">
      <c r="A5" s="268" t="s">
        <v>84</v>
      </c>
      <c r="B5" s="269"/>
      <c r="C5" s="269"/>
      <c r="D5" s="269"/>
      <c r="E5" s="269"/>
      <c r="F5" s="270"/>
    </row>
    <row r="6" spans="1:6" ht="9" customHeight="1">
      <c r="A6" s="6"/>
      <c r="B6" s="68"/>
      <c r="C6" s="2"/>
      <c r="D6" s="2"/>
      <c r="E6" s="2"/>
      <c r="F6" s="5"/>
    </row>
    <row r="7" spans="1:6" ht="18" customHeight="1">
      <c r="A7" s="64" t="s">
        <v>94</v>
      </c>
      <c r="B7" s="82" t="s">
        <v>90</v>
      </c>
      <c r="C7" s="66"/>
      <c r="D7" s="63"/>
      <c r="E7" s="63"/>
      <c r="F7" s="65"/>
    </row>
    <row r="8" spans="1:6" ht="16.5" customHeight="1">
      <c r="A8" s="59" t="s">
        <v>92</v>
      </c>
      <c r="B8" s="83">
        <v>42186</v>
      </c>
      <c r="C8" s="60"/>
      <c r="D8" s="61"/>
      <c r="E8" s="61"/>
      <c r="F8" s="62"/>
    </row>
    <row r="9" spans="1:6" ht="18" customHeight="1">
      <c r="A9" s="19" t="s">
        <v>104</v>
      </c>
      <c r="B9" s="84">
        <v>0.4</v>
      </c>
      <c r="C9" s="17"/>
      <c r="D9" s="17"/>
      <c r="E9" s="17"/>
      <c r="F9" s="18"/>
    </row>
    <row r="10" spans="1:6" ht="18" customHeight="1">
      <c r="A10" s="19" t="s">
        <v>102</v>
      </c>
      <c r="B10" s="85">
        <v>42369</v>
      </c>
      <c r="C10" s="17"/>
      <c r="D10" s="17"/>
      <c r="E10" s="17"/>
      <c r="F10" s="18"/>
    </row>
    <row r="11" spans="1:6" ht="18" customHeight="1">
      <c r="A11" s="19" t="s">
        <v>103</v>
      </c>
      <c r="B11" s="86" t="s">
        <v>73</v>
      </c>
      <c r="C11" s="17"/>
      <c r="D11" s="17"/>
      <c r="E11" s="17"/>
      <c r="F11" s="18"/>
    </row>
    <row r="12" spans="1:6" ht="15" customHeight="1">
      <c r="A12" s="16" t="s">
        <v>105</v>
      </c>
      <c r="B12" s="22" t="s">
        <v>4</v>
      </c>
      <c r="C12" s="2"/>
      <c r="D12" s="22" t="s">
        <v>63</v>
      </c>
      <c r="E12" s="2"/>
      <c r="F12" s="7"/>
    </row>
    <row r="13" spans="1:6" ht="15" customHeight="1">
      <c r="A13" s="15" t="s">
        <v>58</v>
      </c>
      <c r="B13" s="49"/>
      <c r="C13" s="2"/>
      <c r="D13" s="2"/>
      <c r="E13" s="30"/>
      <c r="F13" s="31"/>
    </row>
    <row r="14" spans="1:6" ht="15" customHeight="1">
      <c r="A14" s="15" t="s">
        <v>59</v>
      </c>
      <c r="B14" s="49"/>
      <c r="C14" s="2"/>
      <c r="D14" s="30"/>
      <c r="E14" s="30"/>
      <c r="F14" s="31"/>
    </row>
    <row r="15" spans="1:6" ht="15" customHeight="1">
      <c r="A15" s="15" t="s">
        <v>60</v>
      </c>
      <c r="B15" s="49"/>
      <c r="C15" s="2"/>
      <c r="D15" s="30"/>
      <c r="E15" s="38"/>
      <c r="F15" s="31"/>
    </row>
    <row r="16" spans="1:6" ht="15" customHeight="1">
      <c r="A16" s="15" t="s">
        <v>61</v>
      </c>
      <c r="B16" s="49"/>
      <c r="C16" s="2"/>
      <c r="D16" s="22" t="s">
        <v>76</v>
      </c>
      <c r="E16" s="29">
        <v>110000</v>
      </c>
      <c r="F16" s="5"/>
    </row>
    <row r="17" spans="1:6" ht="15" customHeight="1">
      <c r="A17" s="15" t="s">
        <v>62</v>
      </c>
      <c r="B17" s="49"/>
      <c r="C17" s="2"/>
      <c r="D17" s="22" t="s">
        <v>85</v>
      </c>
      <c r="E17" s="33">
        <f>B10-B8</f>
        <v>183</v>
      </c>
      <c r="F17" s="5"/>
    </row>
    <row r="18" spans="1:6">
      <c r="A18" s="34"/>
      <c r="B18" s="2"/>
      <c r="C18" s="2"/>
      <c r="D18" s="2"/>
      <c r="E18" s="2"/>
      <c r="F18" s="5"/>
    </row>
    <row r="19" spans="1:6" ht="16">
      <c r="A19" s="72" t="s">
        <v>86</v>
      </c>
      <c r="B19" s="73"/>
      <c r="C19" s="74"/>
      <c r="D19" s="74"/>
      <c r="E19" s="74"/>
      <c r="F19" s="75"/>
    </row>
    <row r="20" spans="1:6" ht="15" customHeight="1">
      <c r="A20" s="9" t="s">
        <v>469</v>
      </c>
      <c r="B20" s="38"/>
      <c r="C20" s="10"/>
      <c r="D20" s="10"/>
      <c r="E20" s="10"/>
      <c r="F20" s="11"/>
    </row>
    <row r="21" spans="1:6" ht="15" customHeight="1">
      <c r="A21" s="8" t="s">
        <v>68</v>
      </c>
      <c r="B21" s="69"/>
      <c r="C21" s="2"/>
      <c r="D21" s="2"/>
      <c r="E21" s="2"/>
      <c r="F21" s="5"/>
    </row>
    <row r="22" spans="1:6" ht="15" customHeight="1">
      <c r="A22" s="9" t="s">
        <v>471</v>
      </c>
      <c r="B22" s="38"/>
      <c r="C22" s="2"/>
      <c r="D22" s="2"/>
      <c r="E22" s="2"/>
      <c r="F22" s="5"/>
    </row>
    <row r="23" spans="1:6" ht="16">
      <c r="A23" s="8" t="s">
        <v>69</v>
      </c>
      <c r="B23" s="69"/>
      <c r="C23" s="2"/>
      <c r="D23" s="2"/>
      <c r="E23" s="2"/>
      <c r="F23" s="5"/>
    </row>
    <row r="24" spans="1:6" ht="16">
      <c r="A24" s="9" t="s">
        <v>721</v>
      </c>
      <c r="B24" s="38"/>
      <c r="C24" s="2"/>
      <c r="D24" s="2"/>
      <c r="E24" s="2"/>
      <c r="F24" s="5"/>
    </row>
    <row r="25" spans="1:6" ht="16">
      <c r="A25" s="26" t="s">
        <v>70</v>
      </c>
      <c r="B25" s="70"/>
      <c r="C25" s="2"/>
      <c r="D25" s="2"/>
      <c r="E25" s="2"/>
      <c r="F25" s="5"/>
    </row>
    <row r="26" spans="1:6" ht="16">
      <c r="A26" s="9" t="s">
        <v>722</v>
      </c>
      <c r="B26" s="38"/>
      <c r="C26" s="2"/>
      <c r="D26" s="2"/>
      <c r="E26" s="2"/>
      <c r="F26" s="5"/>
    </row>
    <row r="27" spans="1:6" ht="15" thickBot="1">
      <c r="A27" s="12"/>
      <c r="B27" s="13"/>
      <c r="C27" s="13"/>
      <c r="D27" s="13"/>
      <c r="E27" s="13"/>
      <c r="F27" s="14"/>
    </row>
    <row r="28" spans="1:6" ht="16">
      <c r="A28" s="15" t="s">
        <v>51</v>
      </c>
      <c r="B28" s="49" t="s">
        <v>99</v>
      </c>
      <c r="C28" s="49" t="s">
        <v>52</v>
      </c>
      <c r="D28" s="49" t="s">
        <v>53</v>
      </c>
      <c r="E28" s="49" t="s">
        <v>54</v>
      </c>
      <c r="F28" s="50" t="s">
        <v>55</v>
      </c>
    </row>
    <row r="29" spans="1:6" ht="16">
      <c r="A29" s="16" t="s">
        <v>387</v>
      </c>
      <c r="B29" s="49"/>
      <c r="C29" s="49"/>
      <c r="D29" s="123">
        <v>42005</v>
      </c>
      <c r="E29" s="123">
        <v>42062</v>
      </c>
      <c r="F29" s="51">
        <v>1</v>
      </c>
    </row>
    <row r="30" spans="1:6" ht="16">
      <c r="A30" s="15" t="s">
        <v>113</v>
      </c>
      <c r="B30" s="49"/>
      <c r="C30" s="49"/>
      <c r="D30" s="123"/>
      <c r="E30" s="123">
        <v>42058</v>
      </c>
      <c r="F30" s="51">
        <v>1</v>
      </c>
    </row>
    <row r="31" spans="1:6" ht="16">
      <c r="A31" s="15" t="s">
        <v>397</v>
      </c>
      <c r="B31" s="49"/>
      <c r="C31" s="49"/>
      <c r="D31" s="123"/>
      <c r="E31" s="123">
        <v>42058</v>
      </c>
      <c r="F31" s="51">
        <v>1</v>
      </c>
    </row>
    <row r="32" spans="1:6" ht="16">
      <c r="A32" s="16" t="s">
        <v>388</v>
      </c>
      <c r="B32" s="49"/>
      <c r="C32" s="49"/>
      <c r="D32" s="49"/>
      <c r="E32" s="49"/>
      <c r="F32" s="51">
        <v>1</v>
      </c>
    </row>
    <row r="33" spans="1:6" ht="16">
      <c r="A33" s="15" t="s">
        <v>403</v>
      </c>
      <c r="B33" s="49"/>
      <c r="C33" s="49"/>
      <c r="D33" s="49"/>
      <c r="E33" s="49"/>
      <c r="F33" s="51">
        <v>1</v>
      </c>
    </row>
    <row r="34" spans="1:6" ht="16">
      <c r="A34" s="15" t="s">
        <v>398</v>
      </c>
      <c r="B34" s="49"/>
      <c r="C34" s="49"/>
      <c r="D34" s="49"/>
      <c r="E34" s="49"/>
      <c r="F34" s="51">
        <v>1</v>
      </c>
    </row>
    <row r="35" spans="1:6" ht="16">
      <c r="A35" s="15" t="s">
        <v>399</v>
      </c>
      <c r="B35" s="49"/>
      <c r="C35" s="49"/>
      <c r="D35" s="49"/>
      <c r="E35" s="49"/>
      <c r="F35" s="51">
        <v>1</v>
      </c>
    </row>
    <row r="36" spans="1:6" ht="16">
      <c r="A36" s="15" t="s">
        <v>48</v>
      </c>
      <c r="B36" s="49"/>
      <c r="C36" s="49"/>
      <c r="D36" s="49"/>
      <c r="E36" s="49"/>
      <c r="F36" s="51">
        <v>1</v>
      </c>
    </row>
    <row r="37" spans="1:6" ht="16">
      <c r="A37" s="16" t="s">
        <v>389</v>
      </c>
      <c r="B37" s="49"/>
      <c r="C37" s="49"/>
      <c r="D37" s="49"/>
      <c r="E37" s="49"/>
      <c r="F37" s="51">
        <v>1</v>
      </c>
    </row>
    <row r="38" spans="1:6" ht="16">
      <c r="A38" s="15" t="s">
        <v>81</v>
      </c>
      <c r="B38" s="49"/>
      <c r="C38" s="49"/>
      <c r="D38" s="49"/>
      <c r="E38" s="49"/>
      <c r="F38" s="51">
        <v>1</v>
      </c>
    </row>
    <row r="39" spans="1:6" ht="16">
      <c r="A39" s="15" t="s">
        <v>400</v>
      </c>
      <c r="B39" s="49"/>
      <c r="C39" s="49"/>
      <c r="D39" s="49"/>
      <c r="E39" s="49"/>
      <c r="F39" s="51">
        <v>1</v>
      </c>
    </row>
    <row r="40" spans="1:6" ht="16">
      <c r="A40" s="15" t="s">
        <v>470</v>
      </c>
      <c r="B40" s="49"/>
      <c r="C40" s="49"/>
      <c r="D40" s="49"/>
      <c r="E40" s="49"/>
      <c r="F40" s="51">
        <v>1</v>
      </c>
    </row>
    <row r="41" spans="1:6" ht="16">
      <c r="A41" s="15" t="s">
        <v>50</v>
      </c>
      <c r="B41" s="49"/>
      <c r="C41" s="49"/>
      <c r="D41" s="49"/>
      <c r="E41" s="49"/>
      <c r="F41" s="51">
        <v>1</v>
      </c>
    </row>
    <row r="42" spans="1:6" ht="16">
      <c r="A42" s="15" t="s">
        <v>401</v>
      </c>
      <c r="B42" s="49"/>
      <c r="C42" s="49"/>
      <c r="D42" s="49"/>
      <c r="E42" s="49"/>
      <c r="F42" s="51">
        <v>1</v>
      </c>
    </row>
    <row r="43" spans="1:6" ht="16">
      <c r="A43" s="15" t="s">
        <v>402</v>
      </c>
      <c r="B43" s="49"/>
      <c r="C43" s="49"/>
      <c r="D43" s="49"/>
      <c r="E43" s="49"/>
      <c r="F43" s="51">
        <v>1</v>
      </c>
    </row>
    <row r="44" spans="1:6" ht="16">
      <c r="A44" s="16" t="s">
        <v>390</v>
      </c>
      <c r="B44" s="49"/>
      <c r="C44" s="49"/>
      <c r="D44" s="49"/>
      <c r="E44" s="49"/>
      <c r="F44" s="51"/>
    </row>
    <row r="45" spans="1:6" ht="16">
      <c r="A45" s="15" t="s">
        <v>391</v>
      </c>
      <c r="B45" s="49"/>
      <c r="C45" s="49"/>
      <c r="D45" s="49"/>
      <c r="E45" s="49"/>
      <c r="F45" s="51">
        <v>1</v>
      </c>
    </row>
    <row r="46" spans="1:6" ht="16">
      <c r="A46" s="15" t="s">
        <v>392</v>
      </c>
      <c r="B46" s="49"/>
      <c r="C46" s="49"/>
      <c r="D46" s="49"/>
      <c r="E46" s="49"/>
      <c r="F46" s="51">
        <v>1</v>
      </c>
    </row>
    <row r="47" spans="1:6" ht="16">
      <c r="A47" s="15" t="s">
        <v>393</v>
      </c>
      <c r="B47" s="49"/>
      <c r="C47" s="49"/>
      <c r="D47" s="49"/>
      <c r="E47" s="49"/>
      <c r="F47" s="51">
        <v>1</v>
      </c>
    </row>
    <row r="48" spans="1:6" ht="16">
      <c r="A48" s="15" t="s">
        <v>394</v>
      </c>
      <c r="B48" s="49"/>
      <c r="C48" s="49"/>
      <c r="D48" s="49"/>
      <c r="E48" s="49"/>
      <c r="F48" s="51">
        <v>0</v>
      </c>
    </row>
    <row r="49" spans="1:6" ht="16">
      <c r="A49" s="15" t="s">
        <v>395</v>
      </c>
      <c r="B49" s="49"/>
      <c r="C49" s="49"/>
      <c r="D49" s="49"/>
      <c r="E49" s="49"/>
      <c r="F49" s="51">
        <v>0.25</v>
      </c>
    </row>
    <row r="50" spans="1:6" ht="16">
      <c r="A50" s="15" t="s">
        <v>396</v>
      </c>
      <c r="B50" s="49"/>
      <c r="C50" s="49"/>
      <c r="D50" s="49"/>
      <c r="E50" s="49"/>
      <c r="F50" s="51">
        <v>0</v>
      </c>
    </row>
    <row r="51" spans="1:6" ht="16">
      <c r="A51" s="16" t="s">
        <v>404</v>
      </c>
      <c r="B51" s="49"/>
      <c r="C51" s="49"/>
      <c r="D51" s="49"/>
      <c r="E51" s="49"/>
      <c r="F51" s="51"/>
    </row>
    <row r="52" spans="1:6" ht="16">
      <c r="A52" s="15" t="s">
        <v>405</v>
      </c>
      <c r="B52" s="49"/>
      <c r="C52" s="49"/>
      <c r="D52" s="49"/>
      <c r="E52" s="49"/>
      <c r="F52" s="51">
        <v>0.15</v>
      </c>
    </row>
    <row r="53" spans="1:6" ht="16">
      <c r="A53" s="15" t="s">
        <v>625</v>
      </c>
      <c r="B53" s="49"/>
      <c r="C53" s="49"/>
      <c r="D53" s="49"/>
      <c r="E53" s="49"/>
      <c r="F53" s="51">
        <v>0.05</v>
      </c>
    </row>
    <row r="54" spans="1:6" ht="16">
      <c r="A54" s="15" t="s">
        <v>406</v>
      </c>
      <c r="B54" s="49"/>
      <c r="C54" s="49"/>
      <c r="D54" s="49"/>
      <c r="E54" s="49"/>
      <c r="F54" s="51">
        <v>0.05</v>
      </c>
    </row>
    <row r="55" spans="1:6" ht="16">
      <c r="A55" s="15" t="s">
        <v>407</v>
      </c>
      <c r="B55" s="49"/>
      <c r="C55" s="49"/>
      <c r="D55" s="49"/>
      <c r="E55" s="49"/>
      <c r="F55" s="51">
        <v>0.05</v>
      </c>
    </row>
    <row r="56" spans="1:6" ht="16">
      <c r="A56" s="15" t="s">
        <v>408</v>
      </c>
      <c r="B56" s="49"/>
      <c r="C56" s="49"/>
      <c r="D56" s="49"/>
      <c r="E56" s="49"/>
      <c r="F56" s="51"/>
    </row>
    <row r="57" spans="1:6" ht="16">
      <c r="A57" s="15" t="s">
        <v>409</v>
      </c>
      <c r="B57" s="49"/>
      <c r="C57" s="49"/>
      <c r="D57" s="49"/>
      <c r="E57" s="49"/>
      <c r="F57" s="51"/>
    </row>
    <row r="58" spans="1:6" ht="17">
      <c r="A58" s="143" t="s">
        <v>410</v>
      </c>
      <c r="B58" s="49"/>
      <c r="C58" s="49"/>
      <c r="D58" s="49"/>
      <c r="E58" s="49"/>
      <c r="F58" s="51"/>
    </row>
    <row r="59" spans="1:6" ht="16">
      <c r="A59" s="15" t="s">
        <v>411</v>
      </c>
      <c r="B59" s="49"/>
      <c r="C59" s="49"/>
      <c r="D59" s="49"/>
      <c r="E59" s="49"/>
      <c r="F59" s="51"/>
    </row>
    <row r="60" spans="1:6" ht="16">
      <c r="A60" s="15" t="s">
        <v>412</v>
      </c>
      <c r="B60" s="49"/>
      <c r="C60" s="49"/>
      <c r="D60" s="49"/>
      <c r="E60" s="49"/>
      <c r="F60" s="51"/>
    </row>
    <row r="61" spans="1:6" ht="16">
      <c r="A61" s="15"/>
      <c r="B61" s="49"/>
      <c r="C61" s="49"/>
      <c r="D61" s="49"/>
      <c r="E61" s="49"/>
      <c r="F61" s="51"/>
    </row>
    <row r="62" spans="1:6" ht="16">
      <c r="A62" s="15"/>
      <c r="B62" s="49"/>
      <c r="C62" s="49"/>
      <c r="D62" s="49"/>
      <c r="E62" s="49"/>
      <c r="F62" s="51"/>
    </row>
    <row r="63" spans="1:6" ht="16">
      <c r="A63" s="15"/>
      <c r="B63" s="49"/>
      <c r="C63" s="49"/>
      <c r="D63" s="49"/>
      <c r="E63" s="49"/>
      <c r="F63" s="51"/>
    </row>
    <row r="64" spans="1:6" ht="16">
      <c r="A64" s="15"/>
      <c r="B64" s="49"/>
      <c r="C64" s="49"/>
      <c r="D64" s="49"/>
      <c r="E64" s="49"/>
      <c r="F64" s="51"/>
    </row>
    <row r="65" spans="1:6" ht="16">
      <c r="A65" s="15"/>
      <c r="B65" s="49"/>
      <c r="C65" s="49"/>
      <c r="D65" s="49"/>
      <c r="E65" s="49"/>
      <c r="F65" s="51"/>
    </row>
    <row r="66" spans="1:6" ht="16">
      <c r="A66" s="15"/>
      <c r="B66" s="49"/>
      <c r="C66" s="49"/>
      <c r="D66" s="49"/>
      <c r="E66" s="49"/>
      <c r="F66" s="51"/>
    </row>
    <row r="67" spans="1:6" ht="16">
      <c r="A67" s="15"/>
      <c r="B67" s="49"/>
      <c r="C67" s="49"/>
      <c r="D67" s="49"/>
      <c r="E67" s="49"/>
      <c r="F67" s="51"/>
    </row>
    <row r="68" spans="1:6" ht="16">
      <c r="A68" s="52" t="s">
        <v>83</v>
      </c>
      <c r="B68" s="53"/>
      <c r="C68" s="53"/>
      <c r="D68" s="53"/>
      <c r="E68" s="54"/>
      <c r="F68" s="55"/>
    </row>
    <row r="69" spans="1:6" ht="16">
      <c r="A69" s="16" t="s">
        <v>388</v>
      </c>
      <c r="B69" s="49"/>
      <c r="C69" s="49"/>
      <c r="D69" s="123">
        <v>42005</v>
      </c>
      <c r="E69" s="123">
        <v>42094</v>
      </c>
      <c r="F69" s="51"/>
    </row>
    <row r="70" spans="1:6" ht="16">
      <c r="A70" s="16" t="s">
        <v>389</v>
      </c>
      <c r="B70" s="49"/>
      <c r="C70" s="49"/>
      <c r="D70" s="123">
        <v>42095</v>
      </c>
      <c r="E70" s="123">
        <v>42124</v>
      </c>
      <c r="F70" s="51"/>
    </row>
    <row r="71" spans="1:6" ht="16">
      <c r="A71" s="16" t="s">
        <v>390</v>
      </c>
      <c r="B71" s="49"/>
      <c r="C71" s="49"/>
      <c r="D71" s="123">
        <v>42125</v>
      </c>
      <c r="E71" s="123">
        <v>42246</v>
      </c>
      <c r="F71" s="51"/>
    </row>
    <row r="73" spans="1:6" ht="16">
      <c r="A73" s="137"/>
      <c r="B73" s="137"/>
      <c r="C73" s="137"/>
      <c r="D73" s="137"/>
      <c r="E73" s="137"/>
      <c r="F73" s="144"/>
    </row>
    <row r="74" spans="1:6" ht="16">
      <c r="A74" s="15"/>
      <c r="B74" s="49"/>
      <c r="C74" s="49"/>
      <c r="D74" s="49"/>
      <c r="E74" s="49"/>
      <c r="F74" s="51"/>
    </row>
    <row r="75" spans="1:6" ht="16">
      <c r="A75" s="15"/>
      <c r="B75" s="49"/>
      <c r="C75" s="49"/>
      <c r="D75" s="49"/>
      <c r="E75" s="49"/>
      <c r="F75" s="51"/>
    </row>
    <row r="76" spans="1:6" ht="16">
      <c r="A76" s="15"/>
      <c r="B76" s="49"/>
      <c r="C76" s="49"/>
      <c r="D76" s="49"/>
      <c r="E76" s="49"/>
      <c r="F76" s="51"/>
    </row>
    <row r="77" spans="1:6" ht="16">
      <c r="A77" s="15"/>
      <c r="B77" s="49"/>
      <c r="C77" s="49"/>
      <c r="D77" s="49"/>
      <c r="E77" s="49"/>
      <c r="F77" s="51"/>
    </row>
    <row r="78" spans="1:6" ht="16">
      <c r="A78" s="52" t="s">
        <v>82</v>
      </c>
      <c r="B78" s="53"/>
      <c r="C78" s="53"/>
      <c r="D78" s="53"/>
      <c r="E78" s="54"/>
      <c r="F78" s="55"/>
    </row>
    <row r="79" spans="1:6" ht="16">
      <c r="A79" s="16" t="s">
        <v>404</v>
      </c>
      <c r="B79" s="49"/>
      <c r="C79" s="49"/>
      <c r="D79" s="123">
        <v>42248</v>
      </c>
      <c r="E79" s="123">
        <v>42308</v>
      </c>
      <c r="F79" s="51"/>
    </row>
    <row r="80" spans="1:6" ht="16">
      <c r="A80" s="52" t="s">
        <v>72</v>
      </c>
      <c r="B80" s="53"/>
      <c r="C80" s="53"/>
      <c r="D80" s="53"/>
      <c r="E80" s="54"/>
      <c r="F80" s="55"/>
    </row>
    <row r="81" spans="1:6" ht="18" thickBot="1">
      <c r="A81" s="142" t="s">
        <v>410</v>
      </c>
      <c r="B81" s="49"/>
      <c r="C81" s="49"/>
      <c r="D81" s="123">
        <v>42309</v>
      </c>
      <c r="E81" s="123">
        <v>42369</v>
      </c>
      <c r="F81" s="51"/>
    </row>
    <row r="82" spans="1:6" ht="17" thickBot="1">
      <c r="A82" s="35" t="s">
        <v>87</v>
      </c>
      <c r="B82" s="71"/>
      <c r="C82" s="36"/>
      <c r="D82" s="36"/>
      <c r="E82" s="36"/>
      <c r="F82" s="37"/>
    </row>
    <row r="83" spans="1:6">
      <c r="A83" s="34"/>
      <c r="B83" s="2"/>
      <c r="C83" s="2"/>
      <c r="D83" s="2"/>
      <c r="E83" s="2"/>
      <c r="F83" s="5"/>
    </row>
    <row r="84" spans="1:6">
      <c r="A84" s="34"/>
      <c r="B84" s="2"/>
      <c r="C84" s="2"/>
      <c r="D84" s="2"/>
      <c r="E84" s="2"/>
      <c r="F84" s="5"/>
    </row>
    <row r="85" spans="1:6">
      <c r="A85" s="34"/>
      <c r="B85" s="2"/>
      <c r="C85" s="2"/>
      <c r="D85" s="2"/>
      <c r="E85" s="2"/>
      <c r="F85" s="5"/>
    </row>
    <row r="86" spans="1:6">
      <c r="A86" s="34"/>
      <c r="B86" s="2"/>
      <c r="C86" s="2"/>
      <c r="D86" s="2"/>
      <c r="E86" s="2"/>
      <c r="F86" s="5"/>
    </row>
    <row r="87" spans="1:6">
      <c r="A87" s="34"/>
      <c r="B87" s="2"/>
      <c r="C87" s="2"/>
      <c r="D87" s="2"/>
      <c r="E87" s="2"/>
      <c r="F87" s="5"/>
    </row>
    <row r="88" spans="1:6" ht="15" thickBot="1">
      <c r="A88" s="12"/>
      <c r="B88" s="13"/>
      <c r="C88" s="13"/>
      <c r="D88" s="13"/>
      <c r="E88" s="13"/>
      <c r="F88" s="14"/>
    </row>
  </sheetData>
  <mergeCells count="4">
    <mergeCell ref="A2:F2"/>
    <mergeCell ref="A3:F3"/>
    <mergeCell ref="A5:F5"/>
    <mergeCell ref="A1:F1"/>
  </mergeCells>
  <conditionalFormatting sqref="A7:F11">
    <cfRule type="expression" dxfId="263" priority="26">
      <formula>$B$7="Complete"</formula>
    </cfRule>
  </conditionalFormatting>
  <conditionalFormatting sqref="A7:F11">
    <cfRule type="expression" dxfId="262" priority="1">
      <formula>$B$7="Target"</formula>
    </cfRule>
    <cfRule type="expression" dxfId="261" priority="2">
      <formula>$B$7="Ahead"</formula>
    </cfRule>
    <cfRule type="expression" dxfId="260" priority="3">
      <formula>$B$7="Stuck"</formula>
    </cfRule>
    <cfRule type="expression" dxfId="259" priority="4">
      <formula>$B$7="Behind"</formula>
    </cfRule>
  </conditionalFormatting>
  <dataValidations count="3">
    <dataValidation type="list" allowBlank="1" showInputMessage="1" showErrorMessage="1" sqref="B11" xr:uid="{00000000-0002-0000-0A00-000000000000}">
      <formula1>" ,Meets,Exceeds,Outstanding"</formula1>
    </dataValidation>
    <dataValidation type="list" allowBlank="1" showInputMessage="1" showErrorMessage="1" sqref="B9" xr:uid="{00000000-0002-0000-0A00-000001000000}">
      <formula1>"0%,10%,20%,30%,40%,50%,60%,70%,80%,90%,100%"</formula1>
    </dataValidation>
    <dataValidation type="list" allowBlank="1" showInputMessage="1" showErrorMessage="1" sqref="B7" xr:uid="{00000000-0002-0000-0A00-000002000000}">
      <formula1>"Ahead,Target,Behind,Stuck,Complete"</formula1>
    </dataValidation>
  </dataValidations>
  <pageMargins left="0.25" right="0.25" top="0.75" bottom="0.75" header="0.3" footer="0.3"/>
  <pageSetup paperSize="17" orientation="portrait" r:id="rId1"/>
  <headerFooter>
    <oddFooter>&amp;C&amp;P</oddFooter>
  </headerFooter>
  <drawing r:id="rId2"/>
  <tableParts count="1">
    <tablePart r:id="rId3"/>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98"/>
  <sheetViews>
    <sheetView zoomScale="90" zoomScaleNormal="90" workbookViewId="0">
      <selection activeCell="D23" sqref="D23"/>
    </sheetView>
  </sheetViews>
  <sheetFormatPr baseColWidth="10" defaultColWidth="9.1640625" defaultRowHeight="14"/>
  <cols>
    <col min="1" max="1" width="43.5" style="1" customWidth="1"/>
    <col min="2" max="2" width="17.33203125" style="1" customWidth="1"/>
    <col min="3" max="3" width="15.1640625" style="1" customWidth="1"/>
    <col min="4" max="5" width="16.6640625" style="1" customWidth="1"/>
    <col min="6" max="6" width="21.5" style="1" customWidth="1"/>
    <col min="7" max="16384" width="9.1640625" style="1"/>
  </cols>
  <sheetData>
    <row r="1" spans="1:6" ht="20">
      <c r="A1" s="262" t="s">
        <v>3</v>
      </c>
      <c r="B1" s="263"/>
      <c r="C1" s="263"/>
      <c r="D1" s="263"/>
      <c r="E1" s="263"/>
      <c r="F1" s="264"/>
    </row>
    <row r="2" spans="1:6" ht="23">
      <c r="A2" s="265" t="s">
        <v>29</v>
      </c>
      <c r="B2" s="266"/>
      <c r="C2" s="266"/>
      <c r="D2" s="266"/>
      <c r="E2" s="266"/>
      <c r="F2" s="267"/>
    </row>
    <row r="3" spans="1:6" ht="23">
      <c r="A3" s="265" t="s">
        <v>425</v>
      </c>
      <c r="B3" s="266"/>
      <c r="C3" s="266"/>
      <c r="D3" s="266"/>
      <c r="E3" s="266"/>
      <c r="F3" s="267"/>
    </row>
    <row r="4" spans="1:6" ht="9.75" customHeight="1">
      <c r="A4" s="4"/>
      <c r="B4" s="67"/>
      <c r="C4" s="2"/>
      <c r="D4" s="2"/>
      <c r="E4" s="2"/>
      <c r="F4" s="5"/>
    </row>
    <row r="5" spans="1:6" ht="20">
      <c r="A5" s="268" t="s">
        <v>84</v>
      </c>
      <c r="B5" s="269"/>
      <c r="C5" s="269"/>
      <c r="D5" s="269"/>
      <c r="E5" s="269"/>
      <c r="F5" s="270"/>
    </row>
    <row r="6" spans="1:6" ht="9" customHeight="1">
      <c r="A6" s="6"/>
      <c r="B6" s="68"/>
      <c r="C6" s="2"/>
      <c r="D6" s="2"/>
      <c r="E6" s="2"/>
      <c r="F6" s="5"/>
    </row>
    <row r="7" spans="1:6" ht="18" customHeight="1">
      <c r="A7" s="64" t="s">
        <v>94</v>
      </c>
      <c r="B7" s="82" t="s">
        <v>90</v>
      </c>
      <c r="C7" s="66"/>
      <c r="D7" s="63"/>
      <c r="E7" s="63"/>
      <c r="F7" s="65"/>
    </row>
    <row r="8" spans="1:6" ht="16.5" customHeight="1">
      <c r="A8" s="59" t="s">
        <v>92</v>
      </c>
      <c r="B8" s="83">
        <v>42185</v>
      </c>
      <c r="C8" s="60"/>
      <c r="D8" s="61"/>
      <c r="E8" s="61"/>
      <c r="F8" s="62"/>
    </row>
    <row r="9" spans="1:6" ht="18" customHeight="1">
      <c r="A9" s="19" t="s">
        <v>104</v>
      </c>
      <c r="B9" s="84">
        <v>0.3</v>
      </c>
      <c r="C9" s="17"/>
      <c r="D9" s="17"/>
      <c r="E9" s="17"/>
      <c r="F9" s="18"/>
    </row>
    <row r="10" spans="1:6" ht="18" customHeight="1">
      <c r="A10" s="19" t="s">
        <v>102</v>
      </c>
      <c r="B10" s="85">
        <v>42277</v>
      </c>
      <c r="C10" s="17"/>
      <c r="D10" s="17"/>
      <c r="E10" s="17"/>
      <c r="F10" s="18"/>
    </row>
    <row r="11" spans="1:6" ht="18" customHeight="1">
      <c r="A11" s="19" t="s">
        <v>103</v>
      </c>
      <c r="B11" s="86" t="s">
        <v>73</v>
      </c>
      <c r="C11" s="17"/>
      <c r="D11" s="17"/>
      <c r="E11" s="17"/>
      <c r="F11" s="18"/>
    </row>
    <row r="12" spans="1:6" ht="15" customHeight="1">
      <c r="A12" s="16" t="s">
        <v>105</v>
      </c>
      <c r="B12" s="22" t="s">
        <v>418</v>
      </c>
      <c r="C12" s="2"/>
      <c r="D12" s="22" t="s">
        <v>63</v>
      </c>
      <c r="E12" s="2"/>
      <c r="F12" s="7"/>
    </row>
    <row r="13" spans="1:6" ht="15" customHeight="1">
      <c r="A13" s="15" t="s">
        <v>58</v>
      </c>
      <c r="C13" s="2"/>
      <c r="D13" s="2"/>
      <c r="E13" s="30"/>
      <c r="F13" s="31"/>
    </row>
    <row r="14" spans="1:6" ht="15" customHeight="1">
      <c r="A14" s="15" t="s">
        <v>106</v>
      </c>
      <c r="C14" s="2"/>
      <c r="D14" s="30"/>
      <c r="E14" s="30"/>
      <c r="F14" s="31"/>
    </row>
    <row r="15" spans="1:6" ht="15" customHeight="1">
      <c r="A15" s="15" t="s">
        <v>4</v>
      </c>
      <c r="B15" s="49"/>
      <c r="C15" s="2"/>
      <c r="D15" s="30"/>
      <c r="E15" s="38"/>
      <c r="F15" s="31"/>
    </row>
    <row r="16" spans="1:6" ht="15" customHeight="1">
      <c r="A16" s="15"/>
      <c r="B16" s="49"/>
      <c r="C16" s="2"/>
      <c r="D16" s="22" t="s">
        <v>76</v>
      </c>
      <c r="E16" s="29">
        <v>181000</v>
      </c>
      <c r="F16" s="5"/>
    </row>
    <row r="17" spans="1:6" ht="15" customHeight="1">
      <c r="A17" s="15"/>
      <c r="B17" s="49"/>
      <c r="C17" s="2"/>
      <c r="D17" s="22" t="s">
        <v>85</v>
      </c>
      <c r="E17" s="33">
        <f>B10-B8</f>
        <v>92</v>
      </c>
      <c r="F17" s="5"/>
    </row>
    <row r="18" spans="1:6" ht="16">
      <c r="A18" s="15"/>
      <c r="B18" s="2"/>
      <c r="C18" s="2"/>
      <c r="D18" s="2"/>
      <c r="E18" s="2"/>
      <c r="F18" s="5"/>
    </row>
    <row r="19" spans="1:6" ht="16">
      <c r="A19" s="72" t="s">
        <v>86</v>
      </c>
      <c r="B19" s="73"/>
      <c r="C19" s="74"/>
      <c r="D19" s="74"/>
      <c r="E19" s="74"/>
      <c r="F19" s="75"/>
    </row>
    <row r="20" spans="1:6" ht="15" customHeight="1">
      <c r="A20" s="9" t="s">
        <v>419</v>
      </c>
      <c r="C20" s="10"/>
      <c r="D20" s="10"/>
      <c r="E20" s="10"/>
      <c r="F20" s="11"/>
    </row>
    <row r="21" spans="1:6" ht="15" customHeight="1">
      <c r="A21" s="8" t="s">
        <v>68</v>
      </c>
      <c r="B21" s="69"/>
      <c r="C21" s="2"/>
      <c r="D21" s="2"/>
      <c r="E21" s="2"/>
      <c r="F21" s="5"/>
    </row>
    <row r="22" spans="1:6" ht="15" customHeight="1">
      <c r="A22" s="15" t="s">
        <v>706</v>
      </c>
      <c r="B22" s="69"/>
      <c r="C22" s="2"/>
      <c r="D22" s="2"/>
      <c r="E22" s="2"/>
      <c r="F22" s="5"/>
    </row>
    <row r="23" spans="1:6" ht="15" customHeight="1">
      <c r="A23" s="9" t="s">
        <v>707</v>
      </c>
      <c r="C23" s="2"/>
      <c r="D23" s="2"/>
      <c r="E23" s="2"/>
      <c r="F23" s="5"/>
    </row>
    <row r="24" spans="1:6" ht="15" customHeight="1">
      <c r="A24" s="9" t="s">
        <v>708</v>
      </c>
      <c r="C24" s="2"/>
      <c r="D24" s="2"/>
      <c r="E24" s="2"/>
      <c r="F24" s="5"/>
    </row>
    <row r="25" spans="1:6" ht="15" customHeight="1">
      <c r="C25" s="2"/>
      <c r="D25" s="2"/>
      <c r="E25" s="2"/>
      <c r="F25" s="5"/>
    </row>
    <row r="26" spans="1:6" ht="16">
      <c r="A26" s="8" t="s">
        <v>69</v>
      </c>
      <c r="B26" s="69"/>
      <c r="C26" s="2"/>
      <c r="D26" s="2"/>
      <c r="E26" s="2"/>
      <c r="F26" s="5"/>
    </row>
    <row r="27" spans="1:6" ht="17">
      <c r="A27" s="191" t="s">
        <v>598</v>
      </c>
      <c r="B27" s="38"/>
      <c r="C27" s="2"/>
      <c r="D27" s="2"/>
      <c r="E27" s="2"/>
      <c r="F27" s="5"/>
    </row>
    <row r="28" spans="1:6" ht="17">
      <c r="A28" s="202" t="s">
        <v>629</v>
      </c>
      <c r="B28" s="38"/>
      <c r="C28" s="2"/>
      <c r="D28" s="2"/>
      <c r="E28" s="2"/>
      <c r="F28" s="5"/>
    </row>
    <row r="29" spans="1:6" ht="16">
      <c r="A29" s="26" t="s">
        <v>70</v>
      </c>
      <c r="B29" s="70"/>
      <c r="C29" s="2"/>
      <c r="D29" s="2"/>
      <c r="E29" s="2"/>
      <c r="F29" s="5"/>
    </row>
    <row r="30" spans="1:6" ht="16">
      <c r="A30" s="9" t="s">
        <v>599</v>
      </c>
      <c r="B30" s="38"/>
      <c r="C30" s="2"/>
      <c r="D30" s="2"/>
      <c r="E30" s="2"/>
      <c r="F30" s="5"/>
    </row>
    <row r="31" spans="1:6" ht="16">
      <c r="A31" s="9" t="s">
        <v>709</v>
      </c>
      <c r="B31" s="38"/>
      <c r="C31" s="2"/>
      <c r="D31" s="2"/>
      <c r="E31" s="2"/>
      <c r="F31" s="5"/>
    </row>
    <row r="32" spans="1:6" ht="16">
      <c r="A32" s="9"/>
      <c r="B32" s="38"/>
      <c r="C32" s="2"/>
      <c r="D32" s="2"/>
      <c r="E32" s="2"/>
      <c r="F32" s="5"/>
    </row>
    <row r="33" spans="1:6" ht="15" thickBot="1">
      <c r="A33" s="12"/>
      <c r="B33" s="13"/>
      <c r="C33" s="13"/>
      <c r="D33" s="13"/>
      <c r="E33" s="13"/>
      <c r="F33" s="14"/>
    </row>
    <row r="34" spans="1:6" ht="16">
      <c r="A34" s="15" t="s">
        <v>51</v>
      </c>
      <c r="B34" s="49" t="s">
        <v>99</v>
      </c>
      <c r="C34" s="49" t="s">
        <v>52</v>
      </c>
      <c r="D34" s="49" t="s">
        <v>53</v>
      </c>
      <c r="E34" s="49" t="s">
        <v>54</v>
      </c>
      <c r="F34" s="50" t="s">
        <v>55</v>
      </c>
    </row>
    <row r="35" spans="1:6" ht="17">
      <c r="A35" s="148" t="s">
        <v>356</v>
      </c>
      <c r="B35" s="49"/>
      <c r="C35" s="49"/>
      <c r="D35" s="49"/>
      <c r="E35" s="123"/>
      <c r="F35" s="51"/>
    </row>
    <row r="36" spans="1:6" ht="17">
      <c r="A36" s="148" t="s">
        <v>113</v>
      </c>
      <c r="B36" s="49"/>
      <c r="C36" s="49"/>
      <c r="D36" s="123">
        <v>42005</v>
      </c>
      <c r="E36" s="123">
        <v>42063</v>
      </c>
      <c r="F36" s="51">
        <v>1</v>
      </c>
    </row>
    <row r="37" spans="1:6" ht="17">
      <c r="A37" s="148" t="s">
        <v>357</v>
      </c>
      <c r="B37" s="49"/>
      <c r="C37" s="49"/>
      <c r="D37" s="123">
        <v>42005</v>
      </c>
      <c r="E37" s="123">
        <v>42094</v>
      </c>
      <c r="F37" s="51">
        <v>1</v>
      </c>
    </row>
    <row r="38" spans="1:6" ht="17">
      <c r="A38" s="148" t="s">
        <v>358</v>
      </c>
      <c r="B38" s="49"/>
      <c r="C38" s="49"/>
      <c r="D38" s="123">
        <v>42005</v>
      </c>
      <c r="E38" s="123">
        <v>42124</v>
      </c>
      <c r="F38" s="51">
        <v>1</v>
      </c>
    </row>
    <row r="39" spans="1:6" ht="34">
      <c r="A39" s="148" t="s">
        <v>421</v>
      </c>
      <c r="B39" s="49"/>
      <c r="C39" s="49"/>
      <c r="D39" s="123">
        <v>42156</v>
      </c>
      <c r="E39" s="123">
        <v>42185</v>
      </c>
      <c r="F39" s="51">
        <v>1</v>
      </c>
    </row>
    <row r="40" spans="1:6" ht="34">
      <c r="A40" s="148" t="s">
        <v>359</v>
      </c>
      <c r="B40" s="49"/>
      <c r="C40" s="49"/>
      <c r="D40" s="123">
        <v>42156</v>
      </c>
      <c r="E40" s="123">
        <v>42185</v>
      </c>
      <c r="F40" s="51"/>
    </row>
    <row r="41" spans="1:6" ht="16">
      <c r="A41" s="147"/>
      <c r="B41" s="137"/>
      <c r="C41" s="49"/>
      <c r="D41" s="49"/>
      <c r="E41" s="123"/>
      <c r="F41" s="51"/>
    </row>
    <row r="42" spans="1:6" ht="17">
      <c r="A42" s="148" t="s">
        <v>361</v>
      </c>
      <c r="B42" s="49"/>
      <c r="C42" s="49"/>
      <c r="D42" s="49"/>
      <c r="E42" s="123"/>
      <c r="F42" s="51"/>
    </row>
    <row r="43" spans="1:6" ht="34">
      <c r="A43" s="148" t="s">
        <v>420</v>
      </c>
      <c r="B43" s="49"/>
      <c r="C43" s="49"/>
      <c r="D43" s="49"/>
      <c r="E43" s="123"/>
      <c r="F43" s="51"/>
    </row>
    <row r="44" spans="1:6" ht="34">
      <c r="A44" s="148" t="s">
        <v>360</v>
      </c>
      <c r="B44" s="49"/>
      <c r="C44" s="49"/>
      <c r="D44" s="123">
        <v>42186</v>
      </c>
      <c r="E44" s="123">
        <v>42216</v>
      </c>
      <c r="F44" s="51"/>
    </row>
    <row r="45" spans="1:6" ht="17">
      <c r="A45" s="148" t="s">
        <v>362</v>
      </c>
      <c r="B45" s="49"/>
      <c r="C45" s="49"/>
      <c r="D45" s="123">
        <v>42186</v>
      </c>
      <c r="E45" s="123">
        <v>42216</v>
      </c>
      <c r="F45" s="51"/>
    </row>
    <row r="46" spans="1:6" ht="34">
      <c r="A46" s="148" t="s">
        <v>363</v>
      </c>
      <c r="B46" s="49"/>
      <c r="C46" s="49"/>
      <c r="D46" s="123">
        <v>42186</v>
      </c>
      <c r="E46" s="123">
        <v>42216</v>
      </c>
      <c r="F46" s="51"/>
    </row>
    <row r="47" spans="1:6" ht="17">
      <c r="A47" s="148" t="s">
        <v>364</v>
      </c>
      <c r="B47" s="49"/>
      <c r="C47" s="49"/>
      <c r="D47" s="123">
        <v>42186</v>
      </c>
      <c r="E47" s="123">
        <v>42216</v>
      </c>
      <c r="F47" s="51"/>
    </row>
    <row r="48" spans="1:6" ht="16">
      <c r="A48" s="148"/>
      <c r="B48" s="49"/>
      <c r="C48" s="49"/>
      <c r="D48" s="49"/>
      <c r="E48" s="123"/>
      <c r="F48" s="51"/>
    </row>
    <row r="49" spans="1:6" ht="17">
      <c r="A49" s="148" t="s">
        <v>371</v>
      </c>
      <c r="B49" s="49"/>
      <c r="C49" s="49"/>
      <c r="D49" s="123">
        <v>42217</v>
      </c>
      <c r="E49" s="123">
        <v>42277</v>
      </c>
      <c r="F49" s="51"/>
    </row>
    <row r="50" spans="1:6" ht="17">
      <c r="A50" s="148" t="s">
        <v>365</v>
      </c>
      <c r="B50" s="49"/>
      <c r="C50" s="49"/>
      <c r="D50" s="123">
        <v>42217</v>
      </c>
      <c r="E50" s="123">
        <v>42277</v>
      </c>
      <c r="F50" s="51"/>
    </row>
    <row r="51" spans="1:6" ht="17">
      <c r="A51" s="148" t="s">
        <v>366</v>
      </c>
      <c r="B51" s="49"/>
      <c r="C51" s="49"/>
      <c r="D51" s="123">
        <v>42217</v>
      </c>
      <c r="E51" s="123">
        <v>42277</v>
      </c>
      <c r="F51" s="51"/>
    </row>
    <row r="52" spans="1:6" ht="34">
      <c r="A52" s="148" t="s">
        <v>367</v>
      </c>
      <c r="B52" s="49"/>
      <c r="C52" s="49"/>
      <c r="D52" s="123">
        <v>42217</v>
      </c>
      <c r="E52" s="123">
        <v>42277</v>
      </c>
      <c r="F52" s="51"/>
    </row>
    <row r="53" spans="1:6" ht="16">
      <c r="A53" s="15"/>
      <c r="B53" s="49"/>
      <c r="C53" s="49"/>
      <c r="D53" s="49"/>
      <c r="E53" s="49"/>
      <c r="F53" s="51"/>
    </row>
    <row r="54" spans="1:6" ht="16">
      <c r="A54" s="52" t="s">
        <v>83</v>
      </c>
      <c r="B54" s="53"/>
      <c r="C54" s="53"/>
      <c r="D54" s="53"/>
      <c r="E54" s="54"/>
      <c r="F54" s="55"/>
    </row>
    <row r="55" spans="1:6" ht="34">
      <c r="A55" s="140" t="s">
        <v>368</v>
      </c>
      <c r="B55" s="49"/>
      <c r="C55" s="49"/>
      <c r="D55" s="49"/>
      <c r="E55" s="49"/>
      <c r="F55" s="51"/>
    </row>
    <row r="56" spans="1:6" ht="16">
      <c r="A56" s="15"/>
      <c r="B56" s="49"/>
      <c r="C56" s="49"/>
      <c r="D56" s="49"/>
      <c r="E56" s="49"/>
      <c r="F56" s="51"/>
    </row>
    <row r="57" spans="1:6" ht="16">
      <c r="A57" s="52" t="s">
        <v>82</v>
      </c>
      <c r="B57" s="53"/>
      <c r="C57" s="53"/>
      <c r="D57" s="53"/>
      <c r="E57" s="54"/>
      <c r="F57" s="55"/>
    </row>
    <row r="58" spans="1:6" ht="34">
      <c r="A58" s="140" t="s">
        <v>369</v>
      </c>
      <c r="B58" s="49"/>
      <c r="C58" s="49"/>
      <c r="D58" s="49"/>
      <c r="E58" s="49"/>
      <c r="F58" s="51"/>
    </row>
    <row r="59" spans="1:6" ht="16">
      <c r="A59" s="15"/>
      <c r="B59" s="49"/>
      <c r="C59" s="49"/>
      <c r="D59" s="49"/>
      <c r="E59" s="49"/>
      <c r="F59" s="51"/>
    </row>
    <row r="60" spans="1:6" ht="16">
      <c r="A60" s="52" t="s">
        <v>72</v>
      </c>
      <c r="B60" s="53"/>
      <c r="C60" s="53"/>
      <c r="D60" s="53"/>
      <c r="E60" s="54"/>
      <c r="F60" s="55"/>
    </row>
    <row r="61" spans="1:6" ht="51">
      <c r="A61" s="140" t="s">
        <v>370</v>
      </c>
      <c r="B61" s="49"/>
      <c r="C61" s="49"/>
      <c r="D61" s="49"/>
      <c r="E61" s="49"/>
      <c r="F61" s="51"/>
    </row>
    <row r="62" spans="1:6" ht="16">
      <c r="A62" s="15"/>
      <c r="B62" s="49"/>
      <c r="C62" s="49"/>
      <c r="D62" s="49"/>
      <c r="E62" s="49"/>
      <c r="F62" s="51"/>
    </row>
    <row r="63" spans="1:6" ht="16">
      <c r="A63" s="15"/>
      <c r="B63" s="49"/>
      <c r="C63" s="49"/>
      <c r="D63" s="49"/>
      <c r="E63" s="49"/>
      <c r="F63" s="51"/>
    </row>
    <row r="64" spans="1:6" ht="16">
      <c r="A64" s="52"/>
      <c r="B64" s="53"/>
      <c r="C64" s="53"/>
      <c r="D64" s="53"/>
      <c r="E64" s="54"/>
      <c r="F64" s="55"/>
    </row>
    <row r="65" spans="1:6" ht="16">
      <c r="A65" s="15"/>
      <c r="B65" s="49"/>
      <c r="C65" s="49"/>
      <c r="D65" s="49"/>
      <c r="E65" s="49"/>
      <c r="F65" s="51"/>
    </row>
    <row r="66" spans="1:6" ht="16">
      <c r="A66" s="52"/>
      <c r="B66" s="53"/>
      <c r="C66" s="53"/>
      <c r="D66" s="53"/>
      <c r="E66" s="54"/>
      <c r="F66" s="55"/>
    </row>
    <row r="67" spans="1:6" ht="16">
      <c r="A67" s="72" t="s">
        <v>86</v>
      </c>
      <c r="B67" s="73"/>
      <c r="C67" s="74"/>
      <c r="D67" s="49"/>
      <c r="E67" s="49"/>
      <c r="F67" s="51"/>
    </row>
    <row r="68" spans="1:6" ht="18">
      <c r="A68" s="9" t="s">
        <v>419</v>
      </c>
      <c r="C68" s="10"/>
      <c r="D68" s="49"/>
      <c r="E68" s="49"/>
      <c r="F68" s="51"/>
    </row>
    <row r="69" spans="1:6" ht="16">
      <c r="A69" s="8" t="s">
        <v>68</v>
      </c>
      <c r="B69" s="69"/>
      <c r="C69" s="2"/>
      <c r="D69" s="49"/>
      <c r="E69" s="49"/>
      <c r="F69" s="51"/>
    </row>
    <row r="70" spans="1:6" ht="16">
      <c r="A70" s="15" t="s">
        <v>626</v>
      </c>
      <c r="B70" s="69"/>
      <c r="C70" s="2"/>
      <c r="D70" s="49"/>
      <c r="E70" s="49"/>
      <c r="F70" s="51"/>
    </row>
    <row r="71" spans="1:6" ht="16">
      <c r="A71" s="9" t="s">
        <v>627</v>
      </c>
      <c r="C71" s="2"/>
      <c r="D71" s="49"/>
      <c r="E71" s="49"/>
      <c r="F71" s="51"/>
    </row>
    <row r="72" spans="1:6" ht="16">
      <c r="A72" s="9" t="s">
        <v>628</v>
      </c>
      <c r="C72" s="2"/>
      <c r="D72" s="49"/>
      <c r="E72" s="49"/>
      <c r="F72" s="51"/>
    </row>
    <row r="73" spans="1:6" ht="16">
      <c r="C73" s="2"/>
      <c r="D73" s="49"/>
      <c r="E73" s="49"/>
      <c r="F73" s="51"/>
    </row>
    <row r="74" spans="1:6" ht="16">
      <c r="A74" s="8" t="s">
        <v>69</v>
      </c>
      <c r="B74" s="69"/>
      <c r="C74" s="2"/>
      <c r="D74" s="49"/>
      <c r="E74" s="49"/>
      <c r="F74" s="51"/>
    </row>
    <row r="75" spans="1:6" ht="17">
      <c r="A75" s="242" t="s">
        <v>598</v>
      </c>
      <c r="B75" s="38"/>
      <c r="C75" s="2"/>
      <c r="D75" s="49"/>
      <c r="E75" s="49"/>
      <c r="F75" s="51"/>
    </row>
    <row r="76" spans="1:6" ht="17">
      <c r="A76" s="242" t="s">
        <v>629</v>
      </c>
      <c r="B76" s="38"/>
      <c r="C76" s="2"/>
      <c r="D76" s="49"/>
      <c r="E76" s="49"/>
      <c r="F76" s="51"/>
    </row>
    <row r="77" spans="1:6" ht="16">
      <c r="A77" s="26" t="s">
        <v>70</v>
      </c>
      <c r="B77" s="70"/>
      <c r="C77" s="2"/>
      <c r="D77" s="49"/>
      <c r="E77" s="49"/>
      <c r="F77" s="51"/>
    </row>
    <row r="78" spans="1:6" ht="16">
      <c r="A78" s="9" t="s">
        <v>599</v>
      </c>
      <c r="B78" s="38"/>
      <c r="C78" s="2"/>
      <c r="D78" s="49"/>
      <c r="E78" s="49"/>
      <c r="F78" s="51"/>
    </row>
    <row r="79" spans="1:6" ht="16">
      <c r="A79" s="9" t="s">
        <v>630</v>
      </c>
      <c r="B79" s="38"/>
      <c r="C79" s="2"/>
      <c r="D79" s="49"/>
      <c r="E79" s="49"/>
      <c r="F79" s="51"/>
    </row>
    <row r="80" spans="1:6" ht="16">
      <c r="A80" s="15"/>
      <c r="B80" s="49"/>
      <c r="C80" s="49"/>
      <c r="D80" s="49"/>
      <c r="E80" s="49"/>
      <c r="F80" s="51"/>
    </row>
    <row r="81" spans="1:6" ht="16">
      <c r="A81" s="15"/>
      <c r="B81" s="49"/>
      <c r="C81" s="49"/>
      <c r="D81" s="49"/>
      <c r="E81" s="49"/>
      <c r="F81" s="51"/>
    </row>
    <row r="82" spans="1:6" ht="16">
      <c r="A82" s="15"/>
      <c r="B82" s="49"/>
      <c r="C82" s="49"/>
      <c r="D82" s="49"/>
      <c r="E82" s="49"/>
      <c r="F82" s="51"/>
    </row>
    <row r="83" spans="1:6" ht="16">
      <c r="A83" s="15"/>
      <c r="B83" s="49"/>
      <c r="C83" s="49"/>
      <c r="D83" s="49"/>
      <c r="E83" s="49"/>
      <c r="F83" s="51"/>
    </row>
    <row r="84" spans="1:6" ht="16">
      <c r="A84" s="15"/>
      <c r="B84" s="49"/>
      <c r="C84" s="49"/>
      <c r="D84" s="49"/>
      <c r="E84" s="49"/>
      <c r="F84" s="51"/>
    </row>
    <row r="85" spans="1:6" ht="16">
      <c r="A85" s="15"/>
      <c r="B85" s="49"/>
      <c r="C85" s="49"/>
      <c r="D85" s="49"/>
      <c r="E85" s="49"/>
      <c r="F85" s="51"/>
    </row>
    <row r="86" spans="1:6" ht="16">
      <c r="A86" s="15"/>
      <c r="B86" s="49"/>
      <c r="C86" s="49"/>
      <c r="D86" s="49"/>
      <c r="E86" s="49"/>
      <c r="F86" s="51"/>
    </row>
    <row r="87" spans="1:6" ht="16">
      <c r="A87" s="15"/>
      <c r="B87" s="49"/>
      <c r="C87" s="49"/>
      <c r="D87" s="49"/>
      <c r="E87" s="49"/>
      <c r="F87" s="51"/>
    </row>
    <row r="88" spans="1:6" ht="16">
      <c r="A88" s="15"/>
      <c r="B88" s="49"/>
      <c r="C88" s="49"/>
      <c r="D88" s="49"/>
      <c r="E88" s="49"/>
      <c r="F88" s="51"/>
    </row>
    <row r="89" spans="1:6" ht="16">
      <c r="A89" s="15"/>
      <c r="B89" s="49"/>
      <c r="C89" s="49"/>
      <c r="D89" s="49"/>
      <c r="E89" s="49"/>
      <c r="F89" s="51"/>
    </row>
    <row r="90" spans="1:6" ht="16">
      <c r="A90" s="15"/>
      <c r="B90" s="49"/>
      <c r="C90" s="49"/>
      <c r="D90" s="49"/>
      <c r="E90" s="49"/>
      <c r="F90" s="51"/>
    </row>
    <row r="91" spans="1:6" ht="15" thickBot="1">
      <c r="A91" s="56"/>
      <c r="B91" s="57"/>
      <c r="C91" s="57"/>
      <c r="D91" s="57"/>
      <c r="E91" s="57"/>
      <c r="F91" s="58"/>
    </row>
    <row r="92" spans="1:6" ht="17" thickBot="1">
      <c r="A92" s="35" t="s">
        <v>87</v>
      </c>
      <c r="B92" s="71"/>
      <c r="C92" s="36"/>
      <c r="D92" s="36"/>
      <c r="E92" s="36"/>
      <c r="F92" s="37"/>
    </row>
    <row r="93" spans="1:6">
      <c r="A93" s="34"/>
      <c r="B93" s="2"/>
      <c r="C93" s="2"/>
      <c r="D93" s="2"/>
      <c r="E93" s="2"/>
      <c r="F93" s="5"/>
    </row>
    <row r="94" spans="1:6">
      <c r="A94" s="34"/>
      <c r="B94" s="2"/>
      <c r="C94" s="2"/>
      <c r="D94" s="2"/>
      <c r="E94" s="2"/>
      <c r="F94" s="5"/>
    </row>
    <row r="95" spans="1:6">
      <c r="A95" s="34"/>
      <c r="B95" s="2"/>
      <c r="C95" s="2"/>
      <c r="D95" s="2"/>
      <c r="E95" s="2"/>
      <c r="F95" s="5"/>
    </row>
    <row r="96" spans="1:6">
      <c r="A96" s="34"/>
      <c r="B96" s="2"/>
      <c r="C96" s="2"/>
      <c r="D96" s="2"/>
      <c r="E96" s="2"/>
      <c r="F96" s="5"/>
    </row>
    <row r="97" spans="1:6">
      <c r="A97" s="34"/>
      <c r="B97" s="2"/>
      <c r="C97" s="2"/>
      <c r="D97" s="2"/>
      <c r="E97" s="2"/>
      <c r="F97" s="5"/>
    </row>
    <row r="98" spans="1:6" ht="15" thickBot="1">
      <c r="A98" s="12"/>
      <c r="B98" s="13"/>
      <c r="C98" s="13"/>
      <c r="D98" s="13"/>
      <c r="E98" s="13"/>
      <c r="F98" s="14"/>
    </row>
  </sheetData>
  <mergeCells count="4">
    <mergeCell ref="A1:F1"/>
    <mergeCell ref="A2:F2"/>
    <mergeCell ref="A3:F3"/>
    <mergeCell ref="A5:F5"/>
  </mergeCells>
  <conditionalFormatting sqref="A7:F11">
    <cfRule type="expression" dxfId="250" priority="16">
      <formula>$B$7="Complete"</formula>
    </cfRule>
  </conditionalFormatting>
  <conditionalFormatting sqref="A7:F11">
    <cfRule type="expression" dxfId="249" priority="1">
      <formula>$B$7="Target"</formula>
    </cfRule>
    <cfRule type="expression" dxfId="248" priority="2">
      <formula>$B$7="Ahead"</formula>
    </cfRule>
    <cfRule type="expression" dxfId="247" priority="3">
      <formula>$B$7="Stuck"</formula>
    </cfRule>
    <cfRule type="expression" dxfId="246" priority="4">
      <formula>$B$7="Behind"</formula>
    </cfRule>
  </conditionalFormatting>
  <dataValidations count="3">
    <dataValidation type="list" allowBlank="1" showInputMessage="1" showErrorMessage="1" sqref="B9" xr:uid="{00000000-0002-0000-0B00-000000000000}">
      <formula1>"0%,10%,20%,30%,40%,50%,60%,70%,80%,90%,100%"</formula1>
    </dataValidation>
    <dataValidation type="list" allowBlank="1" showInputMessage="1" showErrorMessage="1" sqref="B11" xr:uid="{00000000-0002-0000-0B00-000001000000}">
      <formula1>" ,Meets,Exceeds,Outstanding"</formula1>
    </dataValidation>
    <dataValidation type="list" allowBlank="1" showInputMessage="1" showErrorMessage="1" sqref="B7" xr:uid="{00000000-0002-0000-0B00-000002000000}">
      <formula1>"Ahead,Target,Behind,Stuck,Complete"</formula1>
    </dataValidation>
  </dataValidations>
  <pageMargins left="0.25" right="0.25" top="0.75" bottom="0.75" header="0.3" footer="0.3"/>
  <pageSetup paperSize="17" orientation="portrait" r:id="rId1"/>
  <drawing r:id="rId2"/>
  <tableParts count="1">
    <tablePart r:id="rId3"/>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98"/>
  <sheetViews>
    <sheetView zoomScale="90" zoomScaleNormal="90" workbookViewId="0">
      <selection activeCell="K14" sqref="K14"/>
    </sheetView>
  </sheetViews>
  <sheetFormatPr baseColWidth="10" defaultColWidth="9.1640625" defaultRowHeight="14"/>
  <cols>
    <col min="1" max="1" width="47.1640625" style="1" customWidth="1"/>
    <col min="2" max="2" width="17.33203125" style="1" customWidth="1"/>
    <col min="3" max="3" width="15.1640625" style="1" customWidth="1"/>
    <col min="4" max="4" width="15.33203125" style="1" customWidth="1"/>
    <col min="5" max="5" width="13.5" style="1" customWidth="1"/>
    <col min="6" max="6" width="25.1640625" style="1" customWidth="1"/>
    <col min="7" max="16384" width="9.1640625" style="1"/>
  </cols>
  <sheetData>
    <row r="1" spans="1:6" ht="20">
      <c r="A1" s="262" t="s">
        <v>3</v>
      </c>
      <c r="B1" s="263"/>
      <c r="C1" s="263"/>
      <c r="D1" s="263"/>
      <c r="E1" s="263"/>
      <c r="F1" s="264"/>
    </row>
    <row r="2" spans="1:6" ht="23">
      <c r="A2" s="265" t="s">
        <v>29</v>
      </c>
      <c r="B2" s="266"/>
      <c r="C2" s="266"/>
      <c r="D2" s="266"/>
      <c r="E2" s="266"/>
      <c r="F2" s="267"/>
    </row>
    <row r="3" spans="1:6" ht="23">
      <c r="A3" s="265" t="s">
        <v>40</v>
      </c>
      <c r="B3" s="266"/>
      <c r="C3" s="266"/>
      <c r="D3" s="266"/>
      <c r="E3" s="266"/>
      <c r="F3" s="267"/>
    </row>
    <row r="4" spans="1:6" ht="9.75" customHeight="1">
      <c r="A4" s="4"/>
      <c r="B4" s="67"/>
      <c r="C4" s="2"/>
      <c r="D4" s="2"/>
      <c r="E4" s="2"/>
      <c r="F4" s="5"/>
    </row>
    <row r="5" spans="1:6" ht="20">
      <c r="A5" s="268" t="s">
        <v>84</v>
      </c>
      <c r="B5" s="269"/>
      <c r="C5" s="269"/>
      <c r="D5" s="269"/>
      <c r="E5" s="269"/>
      <c r="F5" s="270"/>
    </row>
    <row r="6" spans="1:6" ht="9" customHeight="1">
      <c r="A6" s="6"/>
      <c r="B6" s="68"/>
      <c r="C6" s="2"/>
      <c r="D6" s="2"/>
      <c r="E6" s="2"/>
      <c r="F6" s="5"/>
    </row>
    <row r="7" spans="1:6" ht="18" customHeight="1">
      <c r="A7" s="64" t="s">
        <v>94</v>
      </c>
      <c r="B7" s="82" t="s">
        <v>90</v>
      </c>
      <c r="C7" s="66"/>
      <c r="D7" s="63"/>
      <c r="E7" s="63"/>
      <c r="F7" s="65"/>
    </row>
    <row r="8" spans="1:6" ht="16.5" customHeight="1">
      <c r="A8" s="59" t="s">
        <v>92</v>
      </c>
      <c r="B8" s="83">
        <v>42186</v>
      </c>
      <c r="C8" s="60"/>
      <c r="D8" s="61"/>
      <c r="E8" s="61"/>
      <c r="F8" s="62"/>
    </row>
    <row r="9" spans="1:6" ht="18" customHeight="1">
      <c r="A9" s="19" t="s">
        <v>104</v>
      </c>
      <c r="B9" s="84">
        <v>0.3</v>
      </c>
      <c r="C9" s="17"/>
      <c r="D9" s="17"/>
      <c r="E9" s="17"/>
      <c r="F9" s="18"/>
    </row>
    <row r="10" spans="1:6" ht="18" customHeight="1">
      <c r="A10" s="19" t="s">
        <v>102</v>
      </c>
      <c r="B10" s="85">
        <v>42369</v>
      </c>
      <c r="C10" s="17"/>
      <c r="D10" s="17"/>
      <c r="E10" s="17"/>
      <c r="F10" s="18"/>
    </row>
    <row r="11" spans="1:6" ht="18" customHeight="1">
      <c r="A11" s="19" t="s">
        <v>103</v>
      </c>
      <c r="B11" s="86" t="s">
        <v>73</v>
      </c>
      <c r="C11" s="17"/>
      <c r="D11" s="17"/>
      <c r="E11" s="17"/>
      <c r="F11" s="18"/>
    </row>
    <row r="12" spans="1:6" ht="15" customHeight="1">
      <c r="A12" s="16" t="s">
        <v>105</v>
      </c>
      <c r="B12" s="22" t="s">
        <v>59</v>
      </c>
      <c r="C12" s="2"/>
      <c r="D12" s="22" t="s">
        <v>63</v>
      </c>
      <c r="E12" s="2"/>
      <c r="F12" s="7"/>
    </row>
    <row r="13" spans="1:6" ht="15" customHeight="1">
      <c r="A13" s="15" t="s">
        <v>58</v>
      </c>
      <c r="B13" s="49"/>
      <c r="C13" s="2"/>
      <c r="D13" s="2"/>
      <c r="E13" s="30"/>
      <c r="F13" s="31"/>
    </row>
    <row r="14" spans="1:6" ht="15" customHeight="1">
      <c r="A14" s="15"/>
      <c r="B14" s="49"/>
      <c r="C14" s="2"/>
      <c r="D14" s="30"/>
      <c r="E14" s="30"/>
      <c r="F14" s="31"/>
    </row>
    <row r="15" spans="1:6" ht="93" customHeight="1">
      <c r="A15" s="15"/>
      <c r="B15" s="49"/>
      <c r="C15" s="2"/>
      <c r="D15" s="30"/>
      <c r="E15" s="38"/>
      <c r="F15" s="31"/>
    </row>
    <row r="16" spans="1:6" ht="15" customHeight="1">
      <c r="A16" s="15"/>
      <c r="B16" s="49"/>
      <c r="C16" s="2"/>
      <c r="D16" s="22" t="s">
        <v>76</v>
      </c>
      <c r="E16" s="29">
        <v>0</v>
      </c>
      <c r="F16" s="5"/>
    </row>
    <row r="17" spans="1:6" ht="15" customHeight="1">
      <c r="A17" s="15"/>
      <c r="B17" s="49"/>
      <c r="C17" s="2"/>
      <c r="D17" s="22" t="s">
        <v>85</v>
      </c>
      <c r="E17" s="33">
        <f>B10-B8</f>
        <v>183</v>
      </c>
      <c r="F17" s="5"/>
    </row>
    <row r="18" spans="1:6">
      <c r="A18" s="34"/>
      <c r="B18" s="2"/>
      <c r="C18" s="2"/>
      <c r="D18" s="2"/>
      <c r="E18" s="2"/>
      <c r="F18" s="5"/>
    </row>
    <row r="19" spans="1:6" ht="16">
      <c r="A19" s="72" t="s">
        <v>86</v>
      </c>
      <c r="B19" s="73"/>
      <c r="C19" s="74"/>
      <c r="D19" s="74"/>
      <c r="E19" s="74"/>
      <c r="F19" s="75"/>
    </row>
    <row r="20" spans="1:6" ht="79.5" customHeight="1">
      <c r="A20" s="141" t="s">
        <v>683</v>
      </c>
      <c r="B20" s="38"/>
      <c r="C20" s="10"/>
      <c r="D20" s="10"/>
      <c r="E20" s="10"/>
      <c r="F20" s="11"/>
    </row>
    <row r="21" spans="1:6" ht="15" customHeight="1">
      <c r="A21" s="8" t="s">
        <v>682</v>
      </c>
      <c r="B21" s="69"/>
      <c r="C21" s="2"/>
      <c r="D21" s="2"/>
      <c r="E21" s="2"/>
      <c r="F21" s="5"/>
    </row>
    <row r="22" spans="1:6" ht="57" customHeight="1">
      <c r="A22" s="141" t="s">
        <v>684</v>
      </c>
      <c r="B22" s="38"/>
      <c r="C22" s="2"/>
      <c r="D22" s="2"/>
      <c r="E22" s="2"/>
      <c r="F22" s="5"/>
    </row>
    <row r="23" spans="1:6" ht="16">
      <c r="A23" s="8" t="s">
        <v>69</v>
      </c>
      <c r="B23" s="69"/>
      <c r="C23" s="2"/>
      <c r="D23" s="2"/>
      <c r="E23" s="2"/>
      <c r="F23" s="5"/>
    </row>
    <row r="24" spans="1:6" ht="16">
      <c r="A24" s="9" t="s">
        <v>269</v>
      </c>
      <c r="B24" s="38"/>
      <c r="C24" s="2"/>
      <c r="D24" s="2"/>
      <c r="E24" s="2"/>
      <c r="F24" s="5"/>
    </row>
    <row r="25" spans="1:6" ht="16">
      <c r="A25" s="26" t="s">
        <v>70</v>
      </c>
      <c r="B25" s="70"/>
      <c r="C25" s="2"/>
      <c r="D25" s="2"/>
      <c r="E25" s="2"/>
      <c r="F25" s="5"/>
    </row>
    <row r="26" spans="1:6" ht="16">
      <c r="A26" s="9" t="s">
        <v>309</v>
      </c>
      <c r="B26" s="38"/>
      <c r="C26" s="2"/>
      <c r="D26" s="2"/>
      <c r="E26" s="2"/>
      <c r="F26" s="5"/>
    </row>
    <row r="27" spans="1:6" ht="15" thickBot="1">
      <c r="A27" s="12"/>
      <c r="B27" s="13"/>
      <c r="C27" s="13"/>
      <c r="D27" s="13"/>
      <c r="E27" s="13"/>
      <c r="F27" s="14"/>
    </row>
    <row r="28" spans="1:6" ht="16">
      <c r="A28" s="15" t="s">
        <v>51</v>
      </c>
      <c r="B28" s="49" t="s">
        <v>99</v>
      </c>
      <c r="C28" s="49" t="s">
        <v>52</v>
      </c>
      <c r="D28" s="49" t="s">
        <v>53</v>
      </c>
      <c r="E28" s="49" t="s">
        <v>54</v>
      </c>
      <c r="F28" s="50" t="s">
        <v>55</v>
      </c>
    </row>
    <row r="29" spans="1:6" ht="16">
      <c r="A29" s="16" t="s">
        <v>461</v>
      </c>
      <c r="B29" s="49"/>
      <c r="C29" s="49"/>
      <c r="D29" s="49"/>
      <c r="E29" s="123">
        <v>42215</v>
      </c>
      <c r="F29" s="51"/>
    </row>
    <row r="30" spans="1:6" ht="51">
      <c r="A30" s="148" t="s">
        <v>449</v>
      </c>
      <c r="B30" s="49"/>
      <c r="C30" s="49"/>
      <c r="D30" s="49"/>
      <c r="E30" s="49"/>
      <c r="F30" s="51"/>
    </row>
    <row r="31" spans="1:6" ht="34">
      <c r="A31" s="148" t="s">
        <v>450</v>
      </c>
      <c r="B31" s="49"/>
      <c r="C31" s="49"/>
      <c r="D31" s="49"/>
      <c r="E31" s="49"/>
      <c r="F31" s="51"/>
    </row>
    <row r="32" spans="1:6" ht="17">
      <c r="A32" s="148" t="s">
        <v>451</v>
      </c>
      <c r="B32" s="49"/>
      <c r="C32" s="49"/>
      <c r="D32" s="49"/>
      <c r="E32" s="49"/>
      <c r="F32" s="51"/>
    </row>
    <row r="33" spans="1:6" ht="17">
      <c r="A33" s="148" t="s">
        <v>452</v>
      </c>
      <c r="B33" s="49"/>
      <c r="C33" s="49"/>
      <c r="D33" s="49"/>
      <c r="E33" s="49"/>
      <c r="F33" s="51"/>
    </row>
    <row r="34" spans="1:6" ht="15.75" customHeight="1">
      <c r="A34" s="148" t="s">
        <v>458</v>
      </c>
      <c r="B34" s="49"/>
      <c r="C34" s="49"/>
      <c r="D34" s="49"/>
      <c r="E34" s="49"/>
      <c r="F34" s="51"/>
    </row>
    <row r="35" spans="1:6" ht="17">
      <c r="A35" s="148" t="s">
        <v>453</v>
      </c>
      <c r="B35" s="49"/>
      <c r="C35" s="49"/>
      <c r="D35" s="49"/>
      <c r="E35" s="49"/>
      <c r="F35" s="51"/>
    </row>
    <row r="36" spans="1:6" ht="17">
      <c r="A36" s="148" t="s">
        <v>454</v>
      </c>
      <c r="B36" s="49"/>
      <c r="C36" s="49"/>
      <c r="D36" s="49"/>
      <c r="E36" s="49"/>
      <c r="F36" s="51"/>
    </row>
    <row r="37" spans="1:6" ht="17">
      <c r="A37" s="148" t="s">
        <v>455</v>
      </c>
      <c r="B37" s="49"/>
      <c r="C37" s="49"/>
      <c r="D37" s="49"/>
      <c r="E37" s="49"/>
      <c r="F37" s="51"/>
    </row>
    <row r="38" spans="1:6" ht="17">
      <c r="A38" s="148" t="s">
        <v>456</v>
      </c>
      <c r="B38" s="49"/>
      <c r="C38" s="49"/>
      <c r="D38" s="49"/>
      <c r="E38" s="49"/>
      <c r="F38" s="51"/>
    </row>
    <row r="39" spans="1:6" ht="17">
      <c r="A39" s="148" t="s">
        <v>457</v>
      </c>
      <c r="B39" s="49"/>
      <c r="C39" s="49"/>
      <c r="D39" s="49"/>
      <c r="E39" s="49"/>
      <c r="F39" s="51"/>
    </row>
    <row r="40" spans="1:6" ht="16">
      <c r="A40" s="16" t="s">
        <v>460</v>
      </c>
      <c r="B40" s="49"/>
      <c r="C40" s="49"/>
      <c r="D40" s="49"/>
      <c r="E40" s="123">
        <v>42277</v>
      </c>
      <c r="F40" s="51"/>
    </row>
    <row r="41" spans="1:6" ht="34">
      <c r="A41" s="148" t="s">
        <v>459</v>
      </c>
      <c r="B41" s="49"/>
      <c r="C41" s="49"/>
      <c r="D41" s="49"/>
      <c r="E41" s="49"/>
      <c r="F41" s="51"/>
    </row>
    <row r="42" spans="1:6" ht="17">
      <c r="A42" s="148" t="s">
        <v>462</v>
      </c>
      <c r="B42" s="49"/>
      <c r="C42" s="49"/>
      <c r="D42" s="49"/>
      <c r="E42" s="49"/>
      <c r="F42" s="51"/>
    </row>
    <row r="43" spans="1:6" ht="16">
      <c r="A43" s="16" t="s">
        <v>465</v>
      </c>
      <c r="B43" s="49"/>
      <c r="C43" s="49"/>
      <c r="D43" s="49"/>
      <c r="E43" s="123">
        <v>42368</v>
      </c>
      <c r="F43" s="51"/>
    </row>
    <row r="44" spans="1:6" ht="17">
      <c r="A44" s="148" t="s">
        <v>464</v>
      </c>
      <c r="B44" s="49"/>
      <c r="C44" s="49"/>
      <c r="D44" s="49"/>
      <c r="E44" s="49"/>
      <c r="F44" s="51"/>
    </row>
    <row r="45" spans="1:6" ht="34">
      <c r="A45" s="148" t="s">
        <v>463</v>
      </c>
      <c r="B45" s="49"/>
      <c r="C45" s="49"/>
      <c r="D45" s="49"/>
      <c r="E45" s="49"/>
      <c r="F45" s="51"/>
    </row>
    <row r="46" spans="1:6" ht="16">
      <c r="A46" s="52" t="s">
        <v>83</v>
      </c>
      <c r="B46" s="53"/>
      <c r="C46" s="53"/>
      <c r="D46" s="53"/>
      <c r="E46" s="54"/>
      <c r="F46" s="55"/>
    </row>
    <row r="47" spans="1:6" ht="99.75" customHeight="1">
      <c r="A47" s="152" t="s">
        <v>466</v>
      </c>
      <c r="B47" s="49"/>
      <c r="C47" s="49"/>
      <c r="D47" s="49"/>
      <c r="E47" s="49"/>
      <c r="F47" s="51"/>
    </row>
    <row r="48" spans="1:6" ht="16">
      <c r="A48" s="151"/>
      <c r="B48" s="49"/>
      <c r="C48" s="49"/>
      <c r="D48" s="49"/>
      <c r="E48" s="49"/>
      <c r="F48" s="51"/>
    </row>
    <row r="49" spans="1:6" ht="16">
      <c r="A49" s="15"/>
      <c r="B49" s="49"/>
      <c r="C49" s="49"/>
      <c r="D49" s="49"/>
      <c r="E49" s="49"/>
      <c r="F49" s="51"/>
    </row>
    <row r="50" spans="1:6" ht="16">
      <c r="A50" s="15"/>
      <c r="B50" s="49"/>
      <c r="C50" s="49"/>
      <c r="D50" s="49"/>
      <c r="E50" s="49"/>
      <c r="F50" s="51"/>
    </row>
    <row r="51" spans="1:6" ht="16">
      <c r="A51" s="52" t="s">
        <v>82</v>
      </c>
      <c r="B51" s="53"/>
      <c r="C51" s="53"/>
      <c r="D51" s="53"/>
      <c r="E51" s="54"/>
      <c r="F51" s="55"/>
    </row>
    <row r="52" spans="1:6" ht="68">
      <c r="A52" s="152" t="s">
        <v>467</v>
      </c>
      <c r="B52" s="49"/>
      <c r="C52" s="49"/>
      <c r="D52" s="49"/>
      <c r="E52" s="49"/>
      <c r="F52" s="51"/>
    </row>
    <row r="53" spans="1:6" ht="16">
      <c r="A53" s="15"/>
      <c r="B53" s="49"/>
      <c r="C53" s="49"/>
      <c r="D53" s="49"/>
      <c r="E53" s="49"/>
      <c r="F53" s="51"/>
    </row>
    <row r="54" spans="1:6" ht="16">
      <c r="A54" s="15"/>
      <c r="B54" s="49"/>
      <c r="C54" s="49"/>
      <c r="D54" s="49"/>
      <c r="E54" s="49"/>
      <c r="F54" s="51"/>
    </row>
    <row r="55" spans="1:6" ht="16">
      <c r="A55" s="15"/>
      <c r="B55" s="49"/>
      <c r="C55" s="49"/>
      <c r="D55" s="49"/>
      <c r="E55" s="49"/>
      <c r="F55" s="51"/>
    </row>
    <row r="56" spans="1:6" ht="16">
      <c r="A56" s="15"/>
      <c r="B56" s="49"/>
      <c r="C56" s="49"/>
      <c r="D56" s="49"/>
      <c r="E56" s="49"/>
      <c r="F56" s="51"/>
    </row>
    <row r="57" spans="1:6" ht="16">
      <c r="A57" s="15"/>
      <c r="B57" s="49"/>
      <c r="C57" s="49"/>
      <c r="D57" s="49"/>
      <c r="E57" s="49"/>
      <c r="F57" s="51"/>
    </row>
    <row r="58" spans="1:6" ht="16">
      <c r="A58" s="52" t="s">
        <v>72</v>
      </c>
      <c r="B58" s="53"/>
      <c r="C58" s="53"/>
      <c r="D58" s="53"/>
      <c r="E58" s="54"/>
      <c r="F58" s="55"/>
    </row>
    <row r="59" spans="1:6" ht="16">
      <c r="A59" s="15"/>
      <c r="B59" s="49"/>
      <c r="C59" s="49"/>
      <c r="D59" s="49"/>
      <c r="E59" s="49"/>
      <c r="F59" s="51"/>
    </row>
    <row r="60" spans="1:6" ht="16">
      <c r="A60" s="15"/>
      <c r="B60" s="49"/>
      <c r="C60" s="49"/>
      <c r="D60" s="49"/>
      <c r="E60" s="49"/>
      <c r="F60" s="51"/>
    </row>
    <row r="61" spans="1:6" ht="16">
      <c r="A61" s="15"/>
      <c r="B61" s="49"/>
      <c r="C61" s="49"/>
      <c r="D61" s="49"/>
      <c r="E61" s="49"/>
      <c r="F61" s="51"/>
    </row>
    <row r="62" spans="1:6" ht="16">
      <c r="A62" s="52"/>
      <c r="B62" s="53"/>
      <c r="C62" s="53"/>
      <c r="D62" s="53"/>
      <c r="E62" s="54"/>
      <c r="F62" s="55"/>
    </row>
    <row r="63" spans="1:6" ht="16">
      <c r="A63" s="15"/>
      <c r="B63" s="49"/>
      <c r="C63" s="49"/>
      <c r="D63" s="49"/>
      <c r="E63" s="49"/>
      <c r="F63" s="51"/>
    </row>
    <row r="64" spans="1:6" ht="16">
      <c r="A64" s="52"/>
      <c r="B64" s="53"/>
      <c r="C64" s="53"/>
      <c r="D64" s="53"/>
      <c r="E64" s="54"/>
      <c r="F64" s="55"/>
    </row>
    <row r="65" spans="1:6" ht="16">
      <c r="A65" s="15"/>
      <c r="B65" s="49"/>
      <c r="C65" s="49"/>
      <c r="D65" s="49"/>
      <c r="E65" s="49"/>
      <c r="F65" s="51"/>
    </row>
    <row r="66" spans="1:6" ht="16">
      <c r="A66" s="15"/>
      <c r="B66" s="49"/>
      <c r="C66" s="49"/>
      <c r="D66" s="49"/>
      <c r="E66" s="49"/>
      <c r="F66" s="51"/>
    </row>
    <row r="67" spans="1:6" ht="16">
      <c r="A67" s="15"/>
      <c r="B67" s="49"/>
      <c r="C67" s="49"/>
      <c r="D67" s="49"/>
      <c r="E67" s="49"/>
      <c r="F67" s="51"/>
    </row>
    <row r="68" spans="1:6" ht="16">
      <c r="A68" s="15"/>
      <c r="B68" s="49"/>
      <c r="C68" s="49"/>
      <c r="D68" s="49"/>
      <c r="E68" s="49"/>
      <c r="F68" s="51"/>
    </row>
    <row r="69" spans="1:6" ht="16">
      <c r="A69" s="15"/>
      <c r="B69" s="49"/>
      <c r="C69" s="49"/>
      <c r="D69" s="49"/>
      <c r="E69" s="49"/>
      <c r="F69" s="51"/>
    </row>
    <row r="70" spans="1:6" ht="16">
      <c r="A70" s="15"/>
      <c r="B70" s="49"/>
      <c r="C70" s="49"/>
      <c r="D70" s="49"/>
      <c r="E70" s="49"/>
      <c r="F70" s="51"/>
    </row>
    <row r="71" spans="1:6" ht="16">
      <c r="A71" s="15"/>
      <c r="B71" s="49"/>
      <c r="C71" s="49"/>
      <c r="D71" s="49"/>
      <c r="E71" s="49"/>
      <c r="F71" s="51"/>
    </row>
    <row r="72" spans="1:6" ht="16">
      <c r="A72" s="15"/>
      <c r="B72" s="49"/>
      <c r="C72" s="49"/>
      <c r="D72" s="49"/>
      <c r="E72" s="49"/>
      <c r="F72" s="51"/>
    </row>
    <row r="73" spans="1:6" ht="16">
      <c r="A73" s="15"/>
      <c r="B73" s="49"/>
      <c r="C73" s="49"/>
      <c r="D73" s="49"/>
      <c r="E73" s="49"/>
      <c r="F73" s="51"/>
    </row>
    <row r="74" spans="1:6" ht="16">
      <c r="A74" s="15"/>
      <c r="B74" s="49"/>
      <c r="C74" s="49"/>
      <c r="D74" s="49"/>
      <c r="E74" s="49"/>
      <c r="F74" s="51"/>
    </row>
    <row r="75" spans="1:6" ht="16">
      <c r="A75" s="15"/>
      <c r="B75" s="49"/>
      <c r="C75" s="49"/>
      <c r="D75" s="49"/>
      <c r="E75" s="49"/>
      <c r="F75" s="51"/>
    </row>
    <row r="76" spans="1:6" ht="16">
      <c r="A76" s="15"/>
      <c r="B76" s="49"/>
      <c r="C76" s="49"/>
      <c r="D76" s="49"/>
      <c r="E76" s="49"/>
      <c r="F76" s="51"/>
    </row>
    <row r="77" spans="1:6" ht="16">
      <c r="A77" s="15"/>
      <c r="B77" s="49"/>
      <c r="C77" s="49"/>
      <c r="D77" s="49"/>
      <c r="E77" s="49"/>
      <c r="F77" s="51"/>
    </row>
    <row r="78" spans="1:6" ht="16">
      <c r="A78" s="15"/>
      <c r="B78" s="49"/>
      <c r="C78" s="49"/>
      <c r="D78" s="49"/>
      <c r="E78" s="49"/>
      <c r="F78" s="51"/>
    </row>
    <row r="79" spans="1:6" ht="16">
      <c r="A79" s="15"/>
      <c r="B79" s="49"/>
      <c r="C79" s="49"/>
      <c r="D79" s="49"/>
      <c r="E79" s="49"/>
      <c r="F79" s="51"/>
    </row>
    <row r="80" spans="1:6" ht="16">
      <c r="A80" s="15"/>
      <c r="B80" s="49"/>
      <c r="C80" s="49"/>
      <c r="D80" s="49"/>
      <c r="E80" s="49"/>
      <c r="F80" s="51"/>
    </row>
    <row r="81" spans="1:6" ht="16">
      <c r="A81" s="15"/>
      <c r="B81" s="49"/>
      <c r="C81" s="49"/>
      <c r="D81" s="49"/>
      <c r="E81" s="49"/>
      <c r="F81" s="51"/>
    </row>
    <row r="82" spans="1:6" ht="16">
      <c r="A82" s="15"/>
      <c r="B82" s="49"/>
      <c r="C82" s="49"/>
      <c r="D82" s="49"/>
      <c r="E82" s="49"/>
      <c r="F82" s="51"/>
    </row>
    <row r="83" spans="1:6" ht="16">
      <c r="A83" s="15"/>
      <c r="B83" s="49"/>
      <c r="C83" s="49"/>
      <c r="D83" s="49"/>
      <c r="E83" s="49"/>
      <c r="F83" s="51"/>
    </row>
    <row r="84" spans="1:6" ht="16">
      <c r="A84" s="15"/>
      <c r="B84" s="49"/>
      <c r="C84" s="49"/>
      <c r="D84" s="49"/>
      <c r="E84" s="49"/>
      <c r="F84" s="51"/>
    </row>
    <row r="85" spans="1:6" ht="16">
      <c r="A85" s="15"/>
      <c r="B85" s="49"/>
      <c r="C85" s="49"/>
      <c r="D85" s="49"/>
      <c r="E85" s="49"/>
      <c r="F85" s="51"/>
    </row>
    <row r="86" spans="1:6" ht="16">
      <c r="A86" s="15"/>
      <c r="B86" s="49"/>
      <c r="C86" s="49"/>
      <c r="D86" s="49"/>
      <c r="E86" s="49"/>
      <c r="F86" s="51"/>
    </row>
    <row r="87" spans="1:6" ht="16">
      <c r="A87" s="15"/>
      <c r="B87" s="49"/>
      <c r="C87" s="49"/>
      <c r="D87" s="49"/>
      <c r="E87" s="49"/>
      <c r="F87" s="51"/>
    </row>
    <row r="88" spans="1:6" ht="16">
      <c r="A88" s="15"/>
      <c r="B88" s="49"/>
      <c r="C88" s="49"/>
      <c r="D88" s="49"/>
      <c r="E88" s="49"/>
      <c r="F88" s="51"/>
    </row>
    <row r="89" spans="1:6" ht="15" thickBot="1">
      <c r="A89" s="56"/>
      <c r="B89" s="57"/>
      <c r="C89" s="57"/>
      <c r="D89" s="57"/>
      <c r="E89" s="57"/>
      <c r="F89" s="58"/>
    </row>
    <row r="90" spans="1:6" ht="17" thickBot="1">
      <c r="A90" s="35" t="s">
        <v>87</v>
      </c>
      <c r="B90" s="71"/>
      <c r="C90" s="36"/>
      <c r="D90" s="36"/>
      <c r="E90" s="36"/>
      <c r="F90" s="37"/>
    </row>
    <row r="91" spans="1:6" ht="16">
      <c r="A91" s="72" t="s">
        <v>86</v>
      </c>
      <c r="B91" s="2"/>
      <c r="C91" s="2"/>
      <c r="D91" s="2"/>
      <c r="E91" s="2"/>
      <c r="F91" s="235">
        <v>42156</v>
      </c>
    </row>
    <row r="92" spans="1:6" ht="16">
      <c r="A92" s="9" t="s">
        <v>488</v>
      </c>
      <c r="B92" s="2"/>
      <c r="C92" s="2"/>
      <c r="D92" s="2"/>
      <c r="E92" s="2"/>
      <c r="F92" s="5"/>
    </row>
    <row r="93" spans="1:6" ht="16">
      <c r="A93" s="8" t="s">
        <v>68</v>
      </c>
      <c r="B93" s="2"/>
      <c r="C93" s="2"/>
      <c r="D93" s="2"/>
      <c r="E93" s="2"/>
      <c r="F93" s="5"/>
    </row>
    <row r="94" spans="1:6" ht="16">
      <c r="A94" s="9" t="s">
        <v>489</v>
      </c>
      <c r="B94" s="2"/>
      <c r="C94" s="2"/>
      <c r="D94" s="2"/>
      <c r="E94" s="2"/>
      <c r="F94" s="5"/>
    </row>
    <row r="95" spans="1:6" ht="16">
      <c r="A95" s="8" t="s">
        <v>69</v>
      </c>
      <c r="B95" s="2"/>
      <c r="C95" s="2"/>
      <c r="D95" s="2"/>
      <c r="E95" s="2"/>
      <c r="F95" s="5"/>
    </row>
    <row r="96" spans="1:6" ht="17" thickBot="1">
      <c r="A96" s="9" t="s">
        <v>269</v>
      </c>
      <c r="B96" s="13"/>
      <c r="C96" s="13"/>
      <c r="D96" s="13"/>
      <c r="E96" s="13"/>
      <c r="F96" s="14"/>
    </row>
    <row r="97" spans="1:1" ht="16">
      <c r="A97" s="26" t="s">
        <v>70</v>
      </c>
    </row>
    <row r="98" spans="1:1" ht="16">
      <c r="A98" s="9" t="s">
        <v>309</v>
      </c>
    </row>
  </sheetData>
  <mergeCells count="4">
    <mergeCell ref="A1:F1"/>
    <mergeCell ref="A2:F2"/>
    <mergeCell ref="A3:F3"/>
    <mergeCell ref="A5:F5"/>
  </mergeCells>
  <conditionalFormatting sqref="A7:F11">
    <cfRule type="expression" dxfId="237" priority="18">
      <formula>$B$7="Complete"</formula>
    </cfRule>
  </conditionalFormatting>
  <conditionalFormatting sqref="A7:F11">
    <cfRule type="expression" dxfId="236" priority="1">
      <formula>$B$7="Target"</formula>
    </cfRule>
    <cfRule type="expression" dxfId="235" priority="2">
      <formula>$B$7="Ahead"</formula>
    </cfRule>
    <cfRule type="expression" dxfId="234" priority="3">
      <formula>$B$7="Stuck"</formula>
    </cfRule>
    <cfRule type="expression" dxfId="233" priority="4">
      <formula>$B$7="Behind"</formula>
    </cfRule>
  </conditionalFormatting>
  <dataValidations count="3">
    <dataValidation type="list" allowBlank="1" showInputMessage="1" showErrorMessage="1" sqref="B11" xr:uid="{00000000-0002-0000-0C00-000000000000}">
      <formula1>" ,Meets,Exceeds,Outstanding"</formula1>
    </dataValidation>
    <dataValidation type="list" allowBlank="1" showInputMessage="1" showErrorMessage="1" sqref="B9" xr:uid="{00000000-0002-0000-0C00-000001000000}">
      <formula1>"0%,10%,20%,30%,40%,50%,60%,70%,80%,90%,100%"</formula1>
    </dataValidation>
    <dataValidation type="list" allowBlank="1" showInputMessage="1" showErrorMessage="1" sqref="B7" xr:uid="{00000000-0002-0000-0C00-000002000000}">
      <formula1>"Ahead,Target,Behind,Stuck,Complete"</formula1>
    </dataValidation>
  </dataValidations>
  <pageMargins left="0.25" right="0.25" top="0.75" bottom="0.75" header="0.3" footer="0.3"/>
  <pageSetup paperSize="17" orientation="portrait" r:id="rId1"/>
  <drawing r:id="rId2"/>
  <tableParts count="1">
    <tablePart r:id="rId3"/>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75"/>
  <sheetViews>
    <sheetView zoomScaleNormal="100" workbookViewId="0">
      <selection activeCell="D70" sqref="D70"/>
    </sheetView>
  </sheetViews>
  <sheetFormatPr baseColWidth="10" defaultColWidth="9.1640625" defaultRowHeight="14"/>
  <cols>
    <col min="1" max="1" width="47.1640625" style="1" customWidth="1"/>
    <col min="2" max="2" width="17.33203125" style="1" customWidth="1"/>
    <col min="3" max="3" width="15.1640625" style="1" customWidth="1"/>
    <col min="4" max="5" width="16.6640625" style="1" customWidth="1"/>
    <col min="6" max="6" width="20.5" style="1" customWidth="1"/>
    <col min="7" max="16384" width="9.1640625" style="1"/>
  </cols>
  <sheetData>
    <row r="1" spans="1:6" ht="20">
      <c r="A1" s="262" t="s">
        <v>22</v>
      </c>
      <c r="B1" s="263"/>
      <c r="C1" s="263"/>
      <c r="D1" s="263"/>
      <c r="E1" s="263"/>
      <c r="F1" s="264"/>
    </row>
    <row r="2" spans="1:6" ht="23">
      <c r="A2" s="265" t="s">
        <v>29</v>
      </c>
      <c r="B2" s="266"/>
      <c r="C2" s="266"/>
      <c r="D2" s="266"/>
      <c r="E2" s="266"/>
      <c r="F2" s="267"/>
    </row>
    <row r="3" spans="1:6" ht="23">
      <c r="A3" s="265" t="s">
        <v>127</v>
      </c>
      <c r="B3" s="266"/>
      <c r="C3" s="266"/>
      <c r="D3" s="266"/>
      <c r="E3" s="266"/>
      <c r="F3" s="267"/>
    </row>
    <row r="4" spans="1:6" ht="9.75" customHeight="1">
      <c r="A4" s="4"/>
      <c r="B4" s="67"/>
      <c r="C4" s="2"/>
      <c r="D4" s="2"/>
      <c r="E4" s="2"/>
      <c r="F4" s="5"/>
    </row>
    <row r="5" spans="1:6" ht="20">
      <c r="A5" s="268" t="s">
        <v>84</v>
      </c>
      <c r="B5" s="269"/>
      <c r="C5" s="269"/>
      <c r="D5" s="269"/>
      <c r="E5" s="269"/>
      <c r="F5" s="270"/>
    </row>
    <row r="6" spans="1:6" ht="9" customHeight="1">
      <c r="A6" s="6"/>
      <c r="B6" s="68"/>
      <c r="C6" s="2"/>
      <c r="D6" s="2"/>
      <c r="E6" s="2"/>
      <c r="F6" s="5"/>
    </row>
    <row r="7" spans="1:6" ht="18" customHeight="1">
      <c r="A7" s="64" t="s">
        <v>94</v>
      </c>
      <c r="B7" s="82" t="s">
        <v>90</v>
      </c>
      <c r="C7" s="66"/>
      <c r="D7" s="63"/>
      <c r="E7" s="63"/>
      <c r="F7" s="65"/>
    </row>
    <row r="8" spans="1:6" ht="16.5" customHeight="1">
      <c r="A8" s="59" t="s">
        <v>92</v>
      </c>
      <c r="B8" s="83">
        <v>42186</v>
      </c>
      <c r="C8" s="60"/>
      <c r="D8" s="61"/>
      <c r="E8" s="61"/>
      <c r="F8" s="62"/>
    </row>
    <row r="9" spans="1:6" ht="18" customHeight="1">
      <c r="A9" s="19" t="s">
        <v>104</v>
      </c>
      <c r="B9" s="84">
        <v>0.6</v>
      </c>
      <c r="C9" s="17"/>
      <c r="D9" s="17"/>
      <c r="E9" s="17"/>
      <c r="F9" s="18"/>
    </row>
    <row r="10" spans="1:6" ht="18" customHeight="1">
      <c r="A10" s="19" t="s">
        <v>102</v>
      </c>
      <c r="B10" s="85">
        <v>42338</v>
      </c>
      <c r="C10" s="17"/>
      <c r="D10" s="17"/>
      <c r="E10" s="17"/>
      <c r="F10" s="18"/>
    </row>
    <row r="11" spans="1:6" ht="18" customHeight="1">
      <c r="A11" s="19" t="s">
        <v>103</v>
      </c>
      <c r="B11" s="86" t="s">
        <v>73</v>
      </c>
      <c r="C11" s="17"/>
      <c r="D11" s="17"/>
      <c r="E11" s="17"/>
      <c r="F11" s="18"/>
    </row>
    <row r="12" spans="1:6" ht="15" customHeight="1">
      <c r="A12" s="16" t="s">
        <v>105</v>
      </c>
      <c r="B12" s="22" t="s">
        <v>62</v>
      </c>
      <c r="C12" s="2"/>
      <c r="D12" s="22" t="s">
        <v>63</v>
      </c>
      <c r="E12" s="2"/>
      <c r="F12" s="7"/>
    </row>
    <row r="13" spans="1:6" ht="15" customHeight="1">
      <c r="A13" s="15" t="s">
        <v>58</v>
      </c>
      <c r="B13" s="49"/>
      <c r="C13" s="2"/>
      <c r="D13" s="2"/>
      <c r="E13" s="30"/>
      <c r="F13" s="31"/>
    </row>
    <row r="14" spans="1:6" ht="15" customHeight="1">
      <c r="A14" s="15" t="s">
        <v>206</v>
      </c>
      <c r="B14" s="49"/>
      <c r="C14" s="2"/>
      <c r="D14" s="30"/>
      <c r="E14" s="30"/>
      <c r="F14" s="31"/>
    </row>
    <row r="15" spans="1:6" ht="15" customHeight="1">
      <c r="A15" s="15" t="s">
        <v>122</v>
      </c>
      <c r="B15" s="49"/>
      <c r="C15" s="2"/>
      <c r="D15" s="30"/>
      <c r="E15" s="38"/>
      <c r="F15" s="31"/>
    </row>
    <row r="16" spans="1:6" ht="15" customHeight="1">
      <c r="A16" s="15"/>
      <c r="B16" s="49"/>
      <c r="C16" s="2"/>
      <c r="D16" s="22" t="s">
        <v>76</v>
      </c>
      <c r="E16" s="29">
        <v>0</v>
      </c>
      <c r="F16" s="5"/>
    </row>
    <row r="17" spans="1:6" ht="15" customHeight="1">
      <c r="A17" s="15"/>
      <c r="B17" s="49"/>
      <c r="C17" s="2"/>
      <c r="D17" s="22" t="s">
        <v>85</v>
      </c>
      <c r="E17" s="33">
        <f>B10-B8</f>
        <v>152</v>
      </c>
      <c r="F17" s="5"/>
    </row>
    <row r="18" spans="1:6">
      <c r="A18" s="34"/>
      <c r="B18" s="2"/>
      <c r="C18" s="2"/>
      <c r="D18" s="2"/>
      <c r="E18" s="2"/>
      <c r="F18" s="5"/>
    </row>
    <row r="19" spans="1:6" ht="16">
      <c r="A19" s="72" t="s">
        <v>86</v>
      </c>
      <c r="B19" s="73"/>
      <c r="C19" s="74"/>
      <c r="D19" s="74"/>
      <c r="E19" s="74"/>
      <c r="F19" s="75"/>
    </row>
    <row r="20" spans="1:6" ht="15" customHeight="1">
      <c r="A20" s="9" t="s">
        <v>638</v>
      </c>
      <c r="B20" s="38"/>
      <c r="C20" s="10"/>
      <c r="D20" s="10"/>
      <c r="E20" s="10"/>
      <c r="F20" s="11"/>
    </row>
    <row r="21" spans="1:6" ht="15" customHeight="1">
      <c r="A21" s="8" t="s">
        <v>68</v>
      </c>
      <c r="B21" s="69"/>
      <c r="C21" s="2"/>
      <c r="D21" s="2"/>
      <c r="E21" s="2"/>
      <c r="F21" s="5"/>
    </row>
    <row r="22" spans="1:6" ht="15" customHeight="1">
      <c r="A22" s="9" t="s">
        <v>588</v>
      </c>
      <c r="B22" s="38"/>
      <c r="C22" s="2"/>
      <c r="D22" s="2"/>
      <c r="E22" s="2"/>
      <c r="F22" s="5"/>
    </row>
    <row r="23" spans="1:6" ht="16">
      <c r="A23" s="8" t="s">
        <v>69</v>
      </c>
      <c r="B23" s="69"/>
      <c r="C23" s="2"/>
      <c r="D23" s="2"/>
      <c r="E23" s="2"/>
      <c r="F23" s="5"/>
    </row>
    <row r="24" spans="1:6" ht="16">
      <c r="A24" s="9"/>
      <c r="B24" s="38"/>
      <c r="C24" s="2"/>
      <c r="D24" s="2"/>
      <c r="E24" s="2"/>
      <c r="F24" s="5"/>
    </row>
    <row r="25" spans="1:6" ht="16">
      <c r="A25" s="26" t="s">
        <v>70</v>
      </c>
      <c r="B25" s="70"/>
      <c r="C25" s="2"/>
      <c r="D25" s="2"/>
      <c r="E25" s="2"/>
      <c r="F25" s="5"/>
    </row>
    <row r="26" spans="1:6" ht="16">
      <c r="A26" s="9"/>
      <c r="B26" s="38"/>
      <c r="C26" s="2"/>
      <c r="D26" s="2"/>
      <c r="E26" s="2"/>
      <c r="F26" s="5"/>
    </row>
    <row r="27" spans="1:6" ht="15" thickBot="1">
      <c r="A27" s="12"/>
      <c r="B27" s="13"/>
      <c r="C27" s="13"/>
      <c r="D27" s="13"/>
      <c r="E27" s="13"/>
      <c r="F27" s="14"/>
    </row>
    <row r="28" spans="1:6" ht="16">
      <c r="A28" s="15" t="s">
        <v>51</v>
      </c>
      <c r="B28" s="49" t="s">
        <v>99</v>
      </c>
      <c r="C28" s="49" t="s">
        <v>52</v>
      </c>
      <c r="D28" s="49" t="s">
        <v>53</v>
      </c>
      <c r="E28" s="49" t="s">
        <v>54</v>
      </c>
      <c r="F28" s="50" t="s">
        <v>55</v>
      </c>
    </row>
    <row r="29" spans="1:6" ht="16">
      <c r="A29" s="15" t="s">
        <v>109</v>
      </c>
      <c r="B29" s="49"/>
      <c r="C29" s="49"/>
      <c r="D29" s="49"/>
      <c r="E29" s="49"/>
      <c r="F29" s="51"/>
    </row>
    <row r="30" spans="1:6" ht="16">
      <c r="A30" s="49" t="s">
        <v>132</v>
      </c>
      <c r="B30" s="49" t="s">
        <v>62</v>
      </c>
      <c r="C30" s="97" t="s">
        <v>43</v>
      </c>
      <c r="D30" s="117">
        <v>42064</v>
      </c>
      <c r="E30" s="97">
        <v>42073</v>
      </c>
      <c r="F30" s="98">
        <v>1</v>
      </c>
    </row>
    <row r="31" spans="1:6" ht="16">
      <c r="A31" s="49" t="s">
        <v>207</v>
      </c>
      <c r="B31" s="49" t="s">
        <v>62</v>
      </c>
      <c r="C31" s="97" t="s">
        <v>43</v>
      </c>
      <c r="D31" s="117">
        <v>42064</v>
      </c>
      <c r="E31" s="97">
        <v>42073</v>
      </c>
      <c r="F31" s="98">
        <v>1</v>
      </c>
    </row>
    <row r="32" spans="1:6" ht="16">
      <c r="A32" s="49" t="s">
        <v>208</v>
      </c>
      <c r="B32" s="49" t="s">
        <v>62</v>
      </c>
      <c r="C32" s="97" t="s">
        <v>43</v>
      </c>
      <c r="D32" s="117">
        <v>42064</v>
      </c>
      <c r="E32" s="97">
        <v>42073</v>
      </c>
      <c r="F32" s="98">
        <v>1</v>
      </c>
    </row>
    <row r="33" spans="1:6" ht="68">
      <c r="A33" s="87" t="s">
        <v>209</v>
      </c>
      <c r="B33" s="87" t="s">
        <v>210</v>
      </c>
      <c r="C33" s="89" t="s">
        <v>43</v>
      </c>
      <c r="D33" s="117">
        <v>42073</v>
      </c>
      <c r="E33" s="89">
        <v>42083</v>
      </c>
      <c r="F33" s="98">
        <v>1</v>
      </c>
    </row>
    <row r="34" spans="1:6" ht="34">
      <c r="A34" s="87" t="s">
        <v>211</v>
      </c>
      <c r="B34" s="87" t="s">
        <v>212</v>
      </c>
      <c r="C34" s="89" t="s">
        <v>242</v>
      </c>
      <c r="D34" s="117">
        <v>42083</v>
      </c>
      <c r="E34" s="89">
        <v>42094</v>
      </c>
      <c r="F34" s="98">
        <v>1</v>
      </c>
    </row>
    <row r="35" spans="1:6" ht="34">
      <c r="A35" s="87" t="s">
        <v>213</v>
      </c>
      <c r="B35" s="87" t="s">
        <v>212</v>
      </c>
      <c r="C35" s="89" t="s">
        <v>43</v>
      </c>
      <c r="D35" s="117">
        <v>42095</v>
      </c>
      <c r="E35" s="89">
        <v>42104</v>
      </c>
      <c r="F35" s="98">
        <v>1</v>
      </c>
    </row>
    <row r="36" spans="1:6" ht="34">
      <c r="A36" s="87" t="s">
        <v>214</v>
      </c>
      <c r="B36" s="87" t="s">
        <v>62</v>
      </c>
      <c r="C36" s="89" t="s">
        <v>244</v>
      </c>
      <c r="D36" s="117">
        <v>42095</v>
      </c>
      <c r="E36" s="89">
        <v>42097</v>
      </c>
      <c r="F36" s="98">
        <v>1</v>
      </c>
    </row>
    <row r="37" spans="1:6" ht="34">
      <c r="A37" s="87" t="s">
        <v>215</v>
      </c>
      <c r="B37" s="87" t="s">
        <v>62</v>
      </c>
      <c r="C37" s="89" t="s">
        <v>244</v>
      </c>
      <c r="D37" s="117">
        <v>42104</v>
      </c>
      <c r="E37" s="89">
        <v>42106</v>
      </c>
      <c r="F37" s="98">
        <v>0.75</v>
      </c>
    </row>
    <row r="38" spans="1:6" ht="17">
      <c r="A38" s="101" t="s">
        <v>216</v>
      </c>
      <c r="B38" s="101" t="s">
        <v>62</v>
      </c>
      <c r="C38" s="97" t="s">
        <v>241</v>
      </c>
      <c r="D38" s="117">
        <v>42106</v>
      </c>
      <c r="E38" s="97">
        <v>42107</v>
      </c>
      <c r="F38" s="98">
        <v>1</v>
      </c>
    </row>
    <row r="39" spans="1:6" ht="16">
      <c r="A39" s="49" t="s">
        <v>49</v>
      </c>
      <c r="B39" s="49"/>
      <c r="C39" s="49"/>
      <c r="D39" s="49"/>
      <c r="E39" s="49"/>
      <c r="F39" s="98"/>
    </row>
    <row r="40" spans="1:6" ht="68">
      <c r="A40" s="87" t="s">
        <v>217</v>
      </c>
      <c r="B40" s="87" t="s">
        <v>62</v>
      </c>
      <c r="C40" s="89" t="s">
        <v>243</v>
      </c>
      <c r="D40" s="117">
        <v>42107</v>
      </c>
      <c r="E40" s="89">
        <v>42114</v>
      </c>
      <c r="F40" s="98">
        <v>0.75</v>
      </c>
    </row>
    <row r="41" spans="1:6" ht="17">
      <c r="A41" s="87" t="s">
        <v>218</v>
      </c>
      <c r="B41" s="87" t="s">
        <v>62</v>
      </c>
      <c r="C41" s="89" t="s">
        <v>242</v>
      </c>
      <c r="D41" s="117">
        <v>42114</v>
      </c>
      <c r="E41" s="89">
        <v>42125</v>
      </c>
      <c r="F41" s="98"/>
    </row>
    <row r="42" spans="1:6" ht="17">
      <c r="A42" s="87" t="s">
        <v>219</v>
      </c>
      <c r="B42" s="87" t="s">
        <v>62</v>
      </c>
      <c r="C42" s="89" t="s">
        <v>239</v>
      </c>
      <c r="D42" s="117">
        <v>42125</v>
      </c>
      <c r="E42" s="89">
        <v>42139</v>
      </c>
      <c r="F42" s="98"/>
    </row>
    <row r="43" spans="1:6" ht="34">
      <c r="A43" s="87" t="s">
        <v>220</v>
      </c>
      <c r="B43" s="87" t="s">
        <v>62</v>
      </c>
      <c r="C43" s="89" t="s">
        <v>239</v>
      </c>
      <c r="D43" s="117">
        <v>42139</v>
      </c>
      <c r="E43" s="89">
        <v>42156</v>
      </c>
      <c r="F43" s="98">
        <v>1</v>
      </c>
    </row>
    <row r="44" spans="1:6" ht="34">
      <c r="A44" s="87" t="s">
        <v>221</v>
      </c>
      <c r="B44" s="87" t="s">
        <v>62</v>
      </c>
      <c r="C44" s="89" t="s">
        <v>239</v>
      </c>
      <c r="D44" s="117">
        <v>42156</v>
      </c>
      <c r="E44" s="89">
        <v>42170</v>
      </c>
      <c r="F44" s="98"/>
    </row>
    <row r="45" spans="1:6" ht="51">
      <c r="A45" s="87" t="s">
        <v>222</v>
      </c>
      <c r="B45" s="87" t="s">
        <v>223</v>
      </c>
      <c r="C45" s="89" t="s">
        <v>239</v>
      </c>
      <c r="D45" s="117">
        <v>42170</v>
      </c>
      <c r="E45" s="89">
        <v>42185</v>
      </c>
      <c r="F45" s="98"/>
    </row>
    <row r="46" spans="1:6" ht="34">
      <c r="A46" s="87" t="s">
        <v>224</v>
      </c>
      <c r="B46" s="87" t="s">
        <v>212</v>
      </c>
      <c r="C46" s="89" t="s">
        <v>239</v>
      </c>
      <c r="D46" s="117">
        <v>42186</v>
      </c>
      <c r="E46" s="89">
        <v>42200</v>
      </c>
      <c r="F46" s="98"/>
    </row>
    <row r="47" spans="1:6" ht="85">
      <c r="A47" s="38" t="s">
        <v>225</v>
      </c>
      <c r="B47" s="87" t="s">
        <v>226</v>
      </c>
      <c r="C47" s="89" t="s">
        <v>245</v>
      </c>
      <c r="D47" s="117">
        <v>42200</v>
      </c>
      <c r="E47" s="89">
        <v>42216</v>
      </c>
      <c r="F47" s="98"/>
    </row>
    <row r="48" spans="1:6" ht="34">
      <c r="A48" s="87" t="s">
        <v>227</v>
      </c>
      <c r="B48" s="87" t="s">
        <v>228</v>
      </c>
      <c r="C48" s="118" t="s">
        <v>43</v>
      </c>
      <c r="D48" s="117">
        <v>42217</v>
      </c>
      <c r="E48" s="99">
        <v>42226</v>
      </c>
      <c r="F48" s="98"/>
    </row>
    <row r="49" spans="1:6" ht="17">
      <c r="A49" s="87" t="s">
        <v>229</v>
      </c>
      <c r="B49" s="87" t="s">
        <v>62</v>
      </c>
      <c r="C49" s="118" t="s">
        <v>245</v>
      </c>
      <c r="D49" s="117">
        <v>42231</v>
      </c>
      <c r="E49" s="99">
        <v>42248</v>
      </c>
      <c r="F49" s="98"/>
    </row>
    <row r="50" spans="1:6" ht="68">
      <c r="A50" s="87" t="s">
        <v>230</v>
      </c>
      <c r="B50" s="87" t="s">
        <v>210</v>
      </c>
      <c r="C50" s="118" t="s">
        <v>239</v>
      </c>
      <c r="D50" s="117">
        <v>42248</v>
      </c>
      <c r="E50" s="99">
        <v>42262</v>
      </c>
      <c r="F50" s="98"/>
    </row>
    <row r="51" spans="1:6" ht="17">
      <c r="A51" s="87" t="s">
        <v>231</v>
      </c>
      <c r="B51" s="87" t="s">
        <v>62</v>
      </c>
      <c r="C51" s="118" t="s">
        <v>239</v>
      </c>
      <c r="D51" s="117">
        <v>42262</v>
      </c>
      <c r="E51" s="99">
        <v>42277</v>
      </c>
      <c r="F51" s="98"/>
    </row>
    <row r="52" spans="1:6" ht="17">
      <c r="A52" s="87" t="s">
        <v>232</v>
      </c>
      <c r="B52" s="87" t="s">
        <v>62</v>
      </c>
      <c r="C52" s="118" t="s">
        <v>239</v>
      </c>
      <c r="D52" s="117">
        <v>42262</v>
      </c>
      <c r="E52" s="99">
        <v>42277</v>
      </c>
      <c r="F52" s="98"/>
    </row>
    <row r="53" spans="1:6" ht="16">
      <c r="A53" s="53" t="s">
        <v>83</v>
      </c>
      <c r="B53" s="53"/>
      <c r="C53" s="53"/>
      <c r="D53" s="53"/>
      <c r="E53" s="54"/>
      <c r="F53" s="100"/>
    </row>
    <row r="54" spans="1:6" ht="16">
      <c r="A54" s="49" t="s">
        <v>110</v>
      </c>
      <c r="B54" s="49"/>
      <c r="C54" s="49"/>
      <c r="D54" s="49"/>
      <c r="E54" s="49"/>
      <c r="F54" s="98"/>
    </row>
    <row r="55" spans="1:6" ht="17">
      <c r="A55" s="87" t="s">
        <v>233</v>
      </c>
      <c r="B55" s="87" t="s">
        <v>62</v>
      </c>
      <c r="C55" s="89" t="s">
        <v>245</v>
      </c>
      <c r="D55" s="97">
        <v>42262</v>
      </c>
      <c r="E55" s="97">
        <v>42278</v>
      </c>
      <c r="F55" s="98"/>
    </row>
    <row r="56" spans="1:6" ht="16">
      <c r="A56" s="53" t="s">
        <v>83</v>
      </c>
      <c r="B56" s="53"/>
      <c r="C56" s="53"/>
      <c r="D56" s="53"/>
      <c r="E56" s="54"/>
      <c r="F56" s="100"/>
    </row>
    <row r="57" spans="1:6" ht="17">
      <c r="A57" s="87" t="s">
        <v>234</v>
      </c>
      <c r="B57" s="87" t="s">
        <v>62</v>
      </c>
      <c r="C57" s="89" t="s">
        <v>47</v>
      </c>
      <c r="D57" s="97">
        <v>42278</v>
      </c>
      <c r="E57" s="97">
        <v>42309</v>
      </c>
      <c r="F57" s="98"/>
    </row>
    <row r="58" spans="1:6" ht="17">
      <c r="A58" s="87" t="s">
        <v>235</v>
      </c>
      <c r="B58" s="87"/>
      <c r="C58" s="89"/>
      <c r="D58" s="49"/>
      <c r="E58" s="49"/>
      <c r="F58" s="98"/>
    </row>
    <row r="59" spans="1:6" ht="16">
      <c r="A59" s="53" t="s">
        <v>83</v>
      </c>
      <c r="B59" s="53"/>
      <c r="C59" s="53"/>
      <c r="D59" s="53"/>
      <c r="E59" s="54"/>
      <c r="F59" s="100"/>
    </row>
    <row r="60" spans="1:6" ht="16">
      <c r="A60" s="49" t="s">
        <v>111</v>
      </c>
      <c r="B60" s="49"/>
      <c r="C60" s="49"/>
      <c r="D60" s="49"/>
      <c r="E60" s="49"/>
      <c r="F60" s="98"/>
    </row>
    <row r="61" spans="1:6" ht="34">
      <c r="A61" s="87" t="s">
        <v>236</v>
      </c>
      <c r="B61" s="87" t="s">
        <v>62</v>
      </c>
      <c r="C61" s="89" t="s">
        <v>239</v>
      </c>
      <c r="D61" s="97">
        <v>42309</v>
      </c>
      <c r="E61" s="97">
        <v>42323</v>
      </c>
      <c r="F61" s="98"/>
    </row>
    <row r="62" spans="1:6" ht="16">
      <c r="A62" s="49" t="s">
        <v>112</v>
      </c>
      <c r="B62" s="49"/>
      <c r="C62" s="49"/>
      <c r="D62" s="49"/>
      <c r="E62" s="49"/>
      <c r="F62" s="98"/>
    </row>
    <row r="63" spans="1:6" ht="17">
      <c r="A63" s="87" t="s">
        <v>148</v>
      </c>
      <c r="B63" s="87" t="s">
        <v>62</v>
      </c>
      <c r="C63" s="89" t="s">
        <v>245</v>
      </c>
      <c r="D63" s="97">
        <v>42323</v>
      </c>
      <c r="E63" s="97">
        <v>42339</v>
      </c>
      <c r="F63" s="98"/>
    </row>
    <row r="64" spans="1:6" ht="16">
      <c r="A64" s="15"/>
      <c r="B64" s="49"/>
      <c r="C64" s="49"/>
      <c r="D64" s="49"/>
      <c r="E64" s="49"/>
      <c r="F64" s="51"/>
    </row>
    <row r="65" spans="1:6" ht="16">
      <c r="A65" s="15"/>
      <c r="B65" s="49"/>
      <c r="C65" s="49"/>
      <c r="D65" s="49"/>
      <c r="E65" s="49"/>
      <c r="F65" s="51"/>
    </row>
    <row r="66" spans="1:6" ht="15" thickBot="1">
      <c r="A66" s="56"/>
      <c r="B66" s="57"/>
      <c r="C66" s="57"/>
      <c r="D66" s="57"/>
      <c r="E66" s="57"/>
      <c r="F66" s="58"/>
    </row>
    <row r="67" spans="1:6" ht="17" thickBot="1">
      <c r="A67" s="35" t="s">
        <v>87</v>
      </c>
      <c r="B67" s="71"/>
      <c r="C67" s="36"/>
      <c r="D67" s="36"/>
      <c r="E67" s="36"/>
      <c r="F67" s="37"/>
    </row>
    <row r="68" spans="1:6" ht="16">
      <c r="A68" s="72" t="s">
        <v>86</v>
      </c>
      <c r="B68" s="2"/>
      <c r="C68" s="2"/>
      <c r="D68" s="2"/>
      <c r="E68" s="2"/>
      <c r="F68" s="223">
        <v>42170</v>
      </c>
    </row>
    <row r="69" spans="1:6" ht="16">
      <c r="A69" s="9" t="s">
        <v>587</v>
      </c>
      <c r="B69" s="2"/>
      <c r="C69" s="2"/>
      <c r="D69" s="2"/>
      <c r="E69" s="2"/>
      <c r="F69" s="5"/>
    </row>
    <row r="70" spans="1:6" ht="16">
      <c r="A70" s="8" t="s">
        <v>68</v>
      </c>
      <c r="B70" s="2"/>
      <c r="C70" s="2"/>
      <c r="D70" s="2"/>
      <c r="E70" s="2"/>
      <c r="F70" s="5"/>
    </row>
    <row r="71" spans="1:6" ht="16">
      <c r="A71" s="9" t="s">
        <v>588</v>
      </c>
      <c r="B71" s="2"/>
      <c r="C71" s="2"/>
      <c r="D71" s="2"/>
      <c r="E71" s="2"/>
      <c r="F71" s="5"/>
    </row>
    <row r="72" spans="1:6" ht="16">
      <c r="A72" s="8" t="s">
        <v>69</v>
      </c>
      <c r="B72" s="2"/>
      <c r="C72" s="2"/>
      <c r="D72" s="2"/>
      <c r="E72" s="2"/>
      <c r="F72" s="5"/>
    </row>
    <row r="73" spans="1:6" ht="17" thickBot="1">
      <c r="A73" s="9" t="s">
        <v>589</v>
      </c>
      <c r="B73" s="13"/>
      <c r="C73" s="13"/>
      <c r="D73" s="13"/>
      <c r="E73" s="13"/>
      <c r="F73" s="14"/>
    </row>
    <row r="74" spans="1:6" ht="16">
      <c r="A74" s="26" t="s">
        <v>70</v>
      </c>
    </row>
    <row r="75" spans="1:6" ht="16">
      <c r="A75" s="9" t="s">
        <v>624</v>
      </c>
    </row>
  </sheetData>
  <mergeCells count="4">
    <mergeCell ref="A1:F1"/>
    <mergeCell ref="A2:F2"/>
    <mergeCell ref="A3:F3"/>
    <mergeCell ref="A5:F5"/>
  </mergeCells>
  <conditionalFormatting sqref="A7:F11">
    <cfRule type="expression" dxfId="224" priority="7">
      <formula>$B$7="Complete"</formula>
    </cfRule>
  </conditionalFormatting>
  <conditionalFormatting sqref="A7:F11">
    <cfRule type="expression" dxfId="223" priority="1">
      <formula>$B$7="Target"</formula>
    </cfRule>
    <cfRule type="expression" dxfId="222" priority="2">
      <formula>$B$7="Ahead"</formula>
    </cfRule>
    <cfRule type="expression" dxfId="221" priority="3">
      <formula>$B$7="Stuck"</formula>
    </cfRule>
    <cfRule type="expression" dxfId="220" priority="4">
      <formula>$B$7="Behind"</formula>
    </cfRule>
  </conditionalFormatting>
  <dataValidations count="3">
    <dataValidation type="list" allowBlank="1" showInputMessage="1" showErrorMessage="1" sqref="B11" xr:uid="{00000000-0002-0000-0D00-000000000000}">
      <formula1>" ,Meets,Exceeds,Outstanding"</formula1>
    </dataValidation>
    <dataValidation type="list" allowBlank="1" showInputMessage="1" showErrorMessage="1" sqref="B9" xr:uid="{00000000-0002-0000-0D00-000001000000}">
      <formula1>"0%,10%,20%,30%,40%,50%,60%,70%,80%,90%,100%"</formula1>
    </dataValidation>
    <dataValidation type="list" allowBlank="1" showInputMessage="1" showErrorMessage="1" sqref="B7" xr:uid="{00000000-0002-0000-0D00-000002000000}">
      <formula1>"Ahead,Target,Behind,Stuck,Complete"</formula1>
    </dataValidation>
  </dataValidations>
  <pageMargins left="0.25" right="0.25" top="0.75" bottom="0.75" header="0.3" footer="0.3"/>
  <pageSetup paperSize="17" orientation="portrait" verticalDpi="0" r:id="rId1"/>
  <drawing r:id="rId2"/>
  <tableParts count="1">
    <tablePart r:id="rId3"/>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65"/>
  <sheetViews>
    <sheetView topLeftCell="A42" workbookViewId="0">
      <selection activeCell="A51" sqref="A51"/>
    </sheetView>
  </sheetViews>
  <sheetFormatPr baseColWidth="10" defaultColWidth="9.1640625" defaultRowHeight="14"/>
  <cols>
    <col min="1" max="1" width="47.1640625" style="1" customWidth="1"/>
    <col min="2" max="2" width="17.33203125" style="1" customWidth="1"/>
    <col min="3" max="3" width="15.1640625" style="1" customWidth="1"/>
    <col min="4" max="5" width="16.6640625" style="1" customWidth="1"/>
    <col min="6" max="6" width="20.5" style="1" customWidth="1"/>
    <col min="7" max="16384" width="9.1640625" style="1"/>
  </cols>
  <sheetData>
    <row r="1" spans="1:6" ht="20">
      <c r="A1" s="262" t="s">
        <v>22</v>
      </c>
      <c r="B1" s="263"/>
      <c r="C1" s="263"/>
      <c r="D1" s="263"/>
      <c r="E1" s="263"/>
      <c r="F1" s="264"/>
    </row>
    <row r="2" spans="1:6" ht="23">
      <c r="A2" s="265" t="s">
        <v>29</v>
      </c>
      <c r="B2" s="266"/>
      <c r="C2" s="266"/>
      <c r="D2" s="266"/>
      <c r="E2" s="266"/>
      <c r="F2" s="267"/>
    </row>
    <row r="3" spans="1:6" ht="23">
      <c r="A3" s="265" t="s">
        <v>128</v>
      </c>
      <c r="B3" s="266"/>
      <c r="C3" s="266"/>
      <c r="D3" s="266"/>
      <c r="E3" s="266"/>
      <c r="F3" s="267"/>
    </row>
    <row r="4" spans="1:6" ht="9.75" customHeight="1">
      <c r="A4" s="4"/>
      <c r="B4" s="67"/>
      <c r="C4" s="2"/>
      <c r="D4" s="2"/>
      <c r="E4" s="2"/>
      <c r="F4" s="5"/>
    </row>
    <row r="5" spans="1:6" ht="20">
      <c r="A5" s="268" t="s">
        <v>84</v>
      </c>
      <c r="B5" s="269"/>
      <c r="C5" s="269"/>
      <c r="D5" s="269"/>
      <c r="E5" s="269"/>
      <c r="F5" s="270"/>
    </row>
    <row r="6" spans="1:6" ht="9" customHeight="1">
      <c r="A6" s="6"/>
      <c r="B6" s="68"/>
      <c r="C6" s="2"/>
      <c r="D6" s="2"/>
      <c r="E6" s="2"/>
      <c r="F6" s="5"/>
    </row>
    <row r="7" spans="1:6" ht="18" customHeight="1">
      <c r="A7" s="64" t="s">
        <v>94</v>
      </c>
      <c r="B7" s="82" t="s">
        <v>90</v>
      </c>
      <c r="C7" s="66"/>
      <c r="D7" s="63"/>
      <c r="E7" s="63"/>
      <c r="F7" s="65"/>
    </row>
    <row r="8" spans="1:6" ht="16.5" customHeight="1">
      <c r="A8" s="59" t="s">
        <v>92</v>
      </c>
      <c r="B8" s="83">
        <v>42186</v>
      </c>
      <c r="C8" s="60"/>
      <c r="D8" s="61"/>
      <c r="E8" s="61"/>
      <c r="F8" s="62"/>
    </row>
    <row r="9" spans="1:6" ht="18" customHeight="1">
      <c r="A9" s="19" t="s">
        <v>104</v>
      </c>
      <c r="B9" s="84">
        <v>0.6</v>
      </c>
      <c r="C9" s="17"/>
      <c r="D9" s="17"/>
      <c r="E9" s="17"/>
      <c r="F9" s="18"/>
    </row>
    <row r="10" spans="1:6" ht="18" customHeight="1">
      <c r="A10" s="19" t="s">
        <v>102</v>
      </c>
      <c r="B10" s="85">
        <v>42277</v>
      </c>
      <c r="C10" s="17"/>
      <c r="D10" s="17"/>
      <c r="E10" s="17"/>
      <c r="F10" s="18"/>
    </row>
    <row r="11" spans="1:6" ht="18" customHeight="1">
      <c r="A11" s="19" t="s">
        <v>103</v>
      </c>
      <c r="B11" s="86" t="s">
        <v>73</v>
      </c>
      <c r="C11" s="17"/>
      <c r="D11" s="17"/>
      <c r="E11" s="17"/>
      <c r="F11" s="18"/>
    </row>
    <row r="12" spans="1:6" ht="15" customHeight="1">
      <c r="A12" s="16" t="s">
        <v>105</v>
      </c>
      <c r="B12" s="22" t="s">
        <v>62</v>
      </c>
      <c r="C12" s="2"/>
      <c r="D12" s="22" t="s">
        <v>63</v>
      </c>
      <c r="E12" s="2"/>
      <c r="F12" s="7"/>
    </row>
    <row r="13" spans="1:6" ht="15" customHeight="1">
      <c r="A13" s="15" t="s">
        <v>58</v>
      </c>
      <c r="B13" s="49"/>
      <c r="C13" s="2"/>
      <c r="D13" s="2"/>
      <c r="E13" s="30"/>
      <c r="F13" s="31"/>
    </row>
    <row r="14" spans="1:6" ht="15" customHeight="1">
      <c r="A14" s="15" t="s">
        <v>61</v>
      </c>
      <c r="B14" s="49"/>
      <c r="C14" s="2"/>
      <c r="D14" s="30"/>
      <c r="E14" s="30"/>
      <c r="F14" s="31"/>
    </row>
    <row r="15" spans="1:6" ht="15" customHeight="1">
      <c r="A15" s="15" t="s">
        <v>106</v>
      </c>
      <c r="B15" s="49"/>
      <c r="C15" s="2"/>
      <c r="D15" s="30"/>
      <c r="E15" s="38"/>
      <c r="F15" s="31"/>
    </row>
    <row r="16" spans="1:6" ht="15" customHeight="1">
      <c r="A16" s="15"/>
      <c r="B16" s="49"/>
      <c r="C16" s="2"/>
      <c r="D16" s="22" t="s">
        <v>76</v>
      </c>
      <c r="E16" s="29">
        <v>0</v>
      </c>
      <c r="F16" s="5"/>
    </row>
    <row r="17" spans="1:6" ht="15" customHeight="1">
      <c r="A17" s="15"/>
      <c r="B17" s="49"/>
      <c r="C17" s="2"/>
      <c r="D17" s="22" t="s">
        <v>85</v>
      </c>
      <c r="E17" s="33">
        <f>B10-B8</f>
        <v>91</v>
      </c>
      <c r="F17" s="5"/>
    </row>
    <row r="18" spans="1:6">
      <c r="A18" s="34"/>
      <c r="B18" s="2"/>
      <c r="C18" s="2"/>
      <c r="D18" s="2"/>
      <c r="E18" s="2"/>
      <c r="F18" s="5"/>
    </row>
    <row r="19" spans="1:6" ht="16">
      <c r="A19" s="72" t="s">
        <v>86</v>
      </c>
      <c r="B19" s="73"/>
      <c r="C19" s="74"/>
      <c r="D19" s="74"/>
      <c r="E19" s="74"/>
      <c r="F19" s="75"/>
    </row>
    <row r="20" spans="1:6" ht="15" customHeight="1">
      <c r="A20" s="9" t="s">
        <v>639</v>
      </c>
      <c r="B20" s="38"/>
      <c r="C20" s="10"/>
      <c r="D20" s="10"/>
      <c r="E20" s="10"/>
      <c r="F20" s="11"/>
    </row>
    <row r="21" spans="1:6" ht="15" customHeight="1">
      <c r="A21" s="8" t="s">
        <v>68</v>
      </c>
      <c r="B21" s="69"/>
      <c r="C21" s="2"/>
      <c r="D21" s="2"/>
      <c r="E21" s="2"/>
      <c r="F21" s="5"/>
    </row>
    <row r="22" spans="1:6" ht="15" customHeight="1">
      <c r="A22" s="9" t="s">
        <v>640</v>
      </c>
      <c r="B22" s="38"/>
      <c r="C22" s="2"/>
      <c r="D22" s="2"/>
      <c r="E22" s="2"/>
      <c r="F22" s="5"/>
    </row>
    <row r="23" spans="1:6" ht="16">
      <c r="A23" s="8" t="s">
        <v>69</v>
      </c>
      <c r="B23" s="69"/>
      <c r="C23" s="2"/>
      <c r="D23" s="2"/>
      <c r="E23" s="2"/>
      <c r="F23" s="5"/>
    </row>
    <row r="24" spans="1:6" ht="16">
      <c r="A24" s="9"/>
      <c r="B24" s="38"/>
      <c r="C24" s="2"/>
      <c r="D24" s="2"/>
      <c r="E24" s="2"/>
      <c r="F24" s="5"/>
    </row>
    <row r="25" spans="1:6" ht="16">
      <c r="A25" s="26" t="s">
        <v>70</v>
      </c>
      <c r="B25" s="70"/>
      <c r="C25" s="2"/>
      <c r="D25" s="2"/>
      <c r="E25" s="2"/>
      <c r="F25" s="5"/>
    </row>
    <row r="26" spans="1:6" ht="16">
      <c r="A26" s="9"/>
      <c r="B26" s="38"/>
      <c r="C26" s="2"/>
      <c r="D26" s="2"/>
      <c r="E26" s="2"/>
      <c r="F26" s="5"/>
    </row>
    <row r="27" spans="1:6" ht="15" thickBot="1">
      <c r="A27" s="12"/>
      <c r="B27" s="13"/>
      <c r="C27" s="13"/>
      <c r="D27" s="13"/>
      <c r="E27" s="13"/>
      <c r="F27" s="14"/>
    </row>
    <row r="28" spans="1:6" ht="16">
      <c r="A28" s="15" t="s">
        <v>51</v>
      </c>
      <c r="B28" s="49" t="s">
        <v>99</v>
      </c>
      <c r="C28" s="49" t="s">
        <v>52</v>
      </c>
      <c r="D28" s="49" t="s">
        <v>53</v>
      </c>
      <c r="E28" s="49" t="s">
        <v>54</v>
      </c>
      <c r="F28" s="50" t="s">
        <v>55</v>
      </c>
    </row>
    <row r="29" spans="1:6" ht="16">
      <c r="A29" s="15" t="s">
        <v>109</v>
      </c>
      <c r="B29" s="49"/>
      <c r="C29" s="49"/>
      <c r="D29" s="49"/>
      <c r="E29" s="49"/>
      <c r="F29" s="51"/>
    </row>
    <row r="30" spans="1:6" ht="16">
      <c r="A30" s="49" t="s">
        <v>132</v>
      </c>
      <c r="B30" s="49" t="s">
        <v>62</v>
      </c>
      <c r="C30" s="49" t="s">
        <v>43</v>
      </c>
      <c r="D30" s="117">
        <v>42064</v>
      </c>
      <c r="E30" s="97">
        <v>42073</v>
      </c>
      <c r="F30" s="98">
        <v>1</v>
      </c>
    </row>
    <row r="31" spans="1:6" ht="16">
      <c r="A31" s="49" t="s">
        <v>133</v>
      </c>
      <c r="B31" s="49" t="s">
        <v>62</v>
      </c>
      <c r="C31" s="49" t="s">
        <v>43</v>
      </c>
      <c r="D31" s="117">
        <v>42064</v>
      </c>
      <c r="E31" s="97">
        <v>42073</v>
      </c>
      <c r="F31" s="98">
        <v>1</v>
      </c>
    </row>
    <row r="32" spans="1:6" ht="16">
      <c r="A32" s="49" t="s">
        <v>134</v>
      </c>
      <c r="B32" s="49" t="s">
        <v>62</v>
      </c>
      <c r="C32" s="49" t="s">
        <v>43</v>
      </c>
      <c r="D32" s="117">
        <v>42073</v>
      </c>
      <c r="E32" s="97">
        <v>42083</v>
      </c>
      <c r="F32" s="98">
        <v>1</v>
      </c>
    </row>
    <row r="33" spans="1:6" ht="16">
      <c r="A33" s="49" t="s">
        <v>135</v>
      </c>
      <c r="B33" s="49" t="s">
        <v>62</v>
      </c>
      <c r="C33" s="49" t="s">
        <v>43</v>
      </c>
      <c r="D33" s="117">
        <v>42083</v>
      </c>
      <c r="E33" s="97">
        <v>42093</v>
      </c>
      <c r="F33" s="98">
        <v>1</v>
      </c>
    </row>
    <row r="34" spans="1:6" ht="51">
      <c r="A34" s="87" t="s">
        <v>136</v>
      </c>
      <c r="B34" s="243" t="s">
        <v>713</v>
      </c>
      <c r="C34" s="49" t="s">
        <v>240</v>
      </c>
      <c r="D34" s="117">
        <v>42088</v>
      </c>
      <c r="E34" s="89">
        <v>42095</v>
      </c>
      <c r="F34" s="98">
        <v>1</v>
      </c>
    </row>
    <row r="35" spans="1:6" ht="51">
      <c r="A35" s="87" t="s">
        <v>138</v>
      </c>
      <c r="B35" s="87" t="s">
        <v>62</v>
      </c>
      <c r="C35" s="49" t="s">
        <v>244</v>
      </c>
      <c r="D35" s="117">
        <v>42095</v>
      </c>
      <c r="E35" s="89">
        <v>42097</v>
      </c>
      <c r="F35" s="98">
        <v>1</v>
      </c>
    </row>
    <row r="36" spans="1:6" ht="16">
      <c r="A36" s="49" t="s">
        <v>49</v>
      </c>
      <c r="B36" s="87"/>
      <c r="C36" s="49"/>
      <c r="D36" s="88"/>
      <c r="E36" s="89"/>
      <c r="F36" s="98"/>
    </row>
    <row r="37" spans="1:6" ht="34">
      <c r="A37" s="101" t="s">
        <v>710</v>
      </c>
      <c r="B37" s="243" t="s">
        <v>194</v>
      </c>
      <c r="C37" s="49" t="s">
        <v>46</v>
      </c>
      <c r="D37" s="117">
        <v>42095</v>
      </c>
      <c r="E37" s="97">
        <v>42099</v>
      </c>
      <c r="F37" s="98">
        <v>1</v>
      </c>
    </row>
    <row r="38" spans="1:6" ht="51">
      <c r="A38" s="101" t="s">
        <v>139</v>
      </c>
      <c r="B38" s="87" t="s">
        <v>140</v>
      </c>
      <c r="C38" s="49" t="s">
        <v>46</v>
      </c>
      <c r="D38" s="117">
        <v>42099</v>
      </c>
      <c r="E38" s="97">
        <v>42104</v>
      </c>
      <c r="F38" s="98">
        <v>1</v>
      </c>
    </row>
    <row r="39" spans="1:6" ht="34">
      <c r="A39" s="101" t="s">
        <v>711</v>
      </c>
      <c r="B39" s="243" t="s">
        <v>194</v>
      </c>
      <c r="C39" s="49" t="s">
        <v>46</v>
      </c>
      <c r="D39" s="117">
        <v>42104</v>
      </c>
      <c r="E39" s="97">
        <v>42109</v>
      </c>
      <c r="F39" s="98">
        <v>1</v>
      </c>
    </row>
    <row r="40" spans="1:6" ht="34">
      <c r="A40" s="101" t="s">
        <v>141</v>
      </c>
      <c r="B40" s="87" t="s">
        <v>142</v>
      </c>
      <c r="C40" s="49" t="s">
        <v>239</v>
      </c>
      <c r="D40" s="117">
        <v>42109</v>
      </c>
      <c r="E40" s="97">
        <v>42125</v>
      </c>
      <c r="F40" s="98">
        <v>1</v>
      </c>
    </row>
    <row r="41" spans="1:6" ht="34">
      <c r="A41" s="102" t="s">
        <v>712</v>
      </c>
      <c r="B41" s="243" t="s">
        <v>194</v>
      </c>
      <c r="C41" s="49" t="s">
        <v>239</v>
      </c>
      <c r="D41" s="117">
        <v>42125</v>
      </c>
      <c r="E41" s="97">
        <v>42139</v>
      </c>
      <c r="F41" s="98">
        <v>1</v>
      </c>
    </row>
    <row r="42" spans="1:6" ht="51">
      <c r="A42" s="243" t="s">
        <v>717</v>
      </c>
      <c r="B42" s="243" t="s">
        <v>714</v>
      </c>
      <c r="C42" s="49" t="s">
        <v>239</v>
      </c>
      <c r="D42" s="117">
        <v>42156</v>
      </c>
      <c r="E42" s="89">
        <v>42170</v>
      </c>
      <c r="F42" s="98">
        <v>1</v>
      </c>
    </row>
    <row r="43" spans="1:6" ht="16">
      <c r="A43" s="49" t="s">
        <v>110</v>
      </c>
      <c r="B43" s="87"/>
      <c r="C43" s="49"/>
      <c r="D43" s="88"/>
      <c r="E43" s="89"/>
      <c r="F43" s="98"/>
    </row>
    <row r="44" spans="1:6" ht="34">
      <c r="A44" s="87" t="s">
        <v>143</v>
      </c>
      <c r="B44" s="243" t="s">
        <v>715</v>
      </c>
      <c r="C44" s="49" t="s">
        <v>239</v>
      </c>
      <c r="D44" s="117">
        <v>42109</v>
      </c>
      <c r="E44" s="89">
        <v>42125</v>
      </c>
      <c r="F44" s="98">
        <v>1</v>
      </c>
    </row>
    <row r="45" spans="1:6" ht="51">
      <c r="A45" s="87" t="s">
        <v>145</v>
      </c>
      <c r="B45" s="243" t="s">
        <v>716</v>
      </c>
      <c r="C45" s="49" t="s">
        <v>47</v>
      </c>
      <c r="D45" s="117">
        <v>42156</v>
      </c>
      <c r="E45" s="89">
        <v>42186</v>
      </c>
      <c r="F45" s="98">
        <v>0.5</v>
      </c>
    </row>
    <row r="46" spans="1:6" ht="16">
      <c r="A46" s="53" t="s">
        <v>83</v>
      </c>
      <c r="B46" s="53"/>
      <c r="C46" s="53"/>
      <c r="D46" s="53"/>
      <c r="E46" s="54"/>
      <c r="F46" s="100"/>
    </row>
    <row r="47" spans="1:6" ht="34">
      <c r="A47" s="87" t="s">
        <v>146</v>
      </c>
      <c r="B47" s="243" t="s">
        <v>715</v>
      </c>
      <c r="C47" s="49" t="s">
        <v>47</v>
      </c>
      <c r="D47" s="117">
        <v>42186</v>
      </c>
      <c r="E47" s="89">
        <v>42217</v>
      </c>
      <c r="F47" s="98">
        <v>0</v>
      </c>
    </row>
    <row r="48" spans="1:6" ht="51">
      <c r="A48" s="87" t="s">
        <v>147</v>
      </c>
      <c r="B48" s="87" t="s">
        <v>144</v>
      </c>
      <c r="C48" s="49" t="s">
        <v>47</v>
      </c>
      <c r="D48" s="117">
        <v>42217</v>
      </c>
      <c r="E48" s="89">
        <v>42248</v>
      </c>
      <c r="F48" s="98">
        <v>0</v>
      </c>
    </row>
    <row r="49" spans="1:6" ht="16">
      <c r="A49" s="49" t="s">
        <v>111</v>
      </c>
      <c r="B49" s="87"/>
      <c r="C49" s="49"/>
      <c r="D49" s="88"/>
      <c r="E49" s="89"/>
      <c r="F49" s="98"/>
    </row>
    <row r="50" spans="1:6" ht="51">
      <c r="A50" s="243" t="s">
        <v>717</v>
      </c>
      <c r="B50" s="243" t="s">
        <v>714</v>
      </c>
      <c r="C50" s="49" t="s">
        <v>239</v>
      </c>
      <c r="D50" s="117">
        <v>42186</v>
      </c>
      <c r="E50" s="89">
        <v>42200</v>
      </c>
      <c r="F50" s="98">
        <v>0</v>
      </c>
    </row>
    <row r="51" spans="1:6" ht="51">
      <c r="A51" s="243" t="s">
        <v>717</v>
      </c>
      <c r="B51" s="243" t="s">
        <v>714</v>
      </c>
      <c r="C51" s="49" t="s">
        <v>239</v>
      </c>
      <c r="D51" s="117">
        <v>42217</v>
      </c>
      <c r="E51" s="89">
        <v>42231</v>
      </c>
      <c r="F51" s="98">
        <v>0</v>
      </c>
    </row>
    <row r="52" spans="1:6" ht="16">
      <c r="A52" s="49" t="s">
        <v>112</v>
      </c>
      <c r="B52" s="87"/>
      <c r="C52" s="49"/>
      <c r="D52" s="88"/>
      <c r="E52" s="89"/>
      <c r="F52" s="98"/>
    </row>
    <row r="53" spans="1:6" ht="16">
      <c r="A53" s="53" t="s">
        <v>83</v>
      </c>
      <c r="B53" s="53"/>
      <c r="C53" s="53"/>
      <c r="D53" s="53"/>
      <c r="E53" s="54"/>
      <c r="F53" s="100"/>
    </row>
    <row r="54" spans="1:6" ht="17">
      <c r="A54" s="87" t="s">
        <v>148</v>
      </c>
      <c r="B54" s="87" t="s">
        <v>62</v>
      </c>
      <c r="C54" s="49" t="s">
        <v>239</v>
      </c>
      <c r="D54" s="117">
        <v>42248</v>
      </c>
      <c r="E54" s="89">
        <v>42278</v>
      </c>
      <c r="F54" s="98">
        <v>0</v>
      </c>
    </row>
    <row r="55" spans="1:6" ht="16">
      <c r="A55" s="15"/>
      <c r="B55" s="49"/>
      <c r="C55" s="49"/>
      <c r="D55" s="49"/>
      <c r="E55" s="49"/>
      <c r="F55" s="51"/>
    </row>
    <row r="56" spans="1:6" ht="17" thickBot="1">
      <c r="A56" s="92"/>
      <c r="B56" s="93"/>
      <c r="C56" s="93"/>
      <c r="D56" s="93"/>
      <c r="E56" s="93"/>
      <c r="F56" s="94"/>
    </row>
    <row r="57" spans="1:6" ht="17" thickBot="1">
      <c r="A57" s="35" t="s">
        <v>87</v>
      </c>
      <c r="B57" s="71"/>
      <c r="C57" s="95"/>
      <c r="D57" s="95"/>
      <c r="E57" s="95"/>
      <c r="F57" s="96"/>
    </row>
    <row r="58" spans="1:6" ht="16">
      <c r="A58" s="72" t="s">
        <v>86</v>
      </c>
      <c r="B58" s="2"/>
      <c r="C58" s="2"/>
      <c r="D58" s="2"/>
      <c r="E58" s="2"/>
      <c r="F58" s="223">
        <v>42170</v>
      </c>
    </row>
    <row r="59" spans="1:6" ht="16">
      <c r="A59" s="9" t="s">
        <v>590</v>
      </c>
      <c r="B59" s="2"/>
      <c r="C59" s="2"/>
      <c r="D59" s="2"/>
      <c r="E59" s="2"/>
      <c r="F59" s="5"/>
    </row>
    <row r="60" spans="1:6" ht="16">
      <c r="A60" s="8" t="s">
        <v>68</v>
      </c>
      <c r="B60" s="2"/>
      <c r="C60" s="2"/>
      <c r="D60" s="2"/>
      <c r="E60" s="2"/>
      <c r="F60" s="5"/>
    </row>
    <row r="61" spans="1:6" ht="16">
      <c r="A61" s="9" t="s">
        <v>591</v>
      </c>
      <c r="B61" s="2"/>
      <c r="C61" s="2"/>
      <c r="D61" s="2"/>
      <c r="E61" s="2"/>
      <c r="F61" s="5"/>
    </row>
    <row r="62" spans="1:6" ht="16">
      <c r="A62" s="8" t="s">
        <v>69</v>
      </c>
      <c r="B62" s="2"/>
      <c r="C62" s="2"/>
      <c r="D62" s="2"/>
      <c r="E62" s="2"/>
      <c r="F62" s="5"/>
    </row>
    <row r="63" spans="1:6" ht="17" thickBot="1">
      <c r="A63" s="9" t="s">
        <v>592</v>
      </c>
      <c r="B63" s="13"/>
      <c r="C63" s="13"/>
      <c r="D63" s="13"/>
      <c r="E63" s="13"/>
      <c r="F63" s="14"/>
    </row>
    <row r="64" spans="1:6" ht="16">
      <c r="A64" s="26" t="s">
        <v>70</v>
      </c>
    </row>
    <row r="65" spans="1:1" ht="16">
      <c r="A65" s="9" t="s">
        <v>593</v>
      </c>
    </row>
  </sheetData>
  <mergeCells count="4">
    <mergeCell ref="A1:F1"/>
    <mergeCell ref="A2:F2"/>
    <mergeCell ref="A3:F3"/>
    <mergeCell ref="A5:F5"/>
  </mergeCells>
  <conditionalFormatting sqref="A7:F11">
    <cfRule type="expression" dxfId="211" priority="6">
      <formula>$B$7="Complete"</formula>
    </cfRule>
  </conditionalFormatting>
  <conditionalFormatting sqref="A7:F11">
    <cfRule type="expression" dxfId="210" priority="1">
      <formula>$B$7="Target"</formula>
    </cfRule>
    <cfRule type="expression" dxfId="209" priority="2">
      <formula>$B$7="Ahead"</formula>
    </cfRule>
    <cfRule type="expression" dxfId="208" priority="3">
      <formula>$B$7="Stuck"</formula>
    </cfRule>
    <cfRule type="expression" dxfId="207" priority="4">
      <formula>$B$7="Behind"</formula>
    </cfRule>
  </conditionalFormatting>
  <dataValidations count="3">
    <dataValidation type="list" allowBlank="1" showInputMessage="1" showErrorMessage="1" sqref="B9" xr:uid="{00000000-0002-0000-0E00-000000000000}">
      <formula1>"0%,10%,20%,30%,40%,50%,60%,70%,80%,90%,100%"</formula1>
    </dataValidation>
    <dataValidation type="list" allowBlank="1" showInputMessage="1" showErrorMessage="1" sqref="B11" xr:uid="{00000000-0002-0000-0E00-000001000000}">
      <formula1>" ,Meets,Exceeds,Outstanding"</formula1>
    </dataValidation>
    <dataValidation type="list" allowBlank="1" showInputMessage="1" showErrorMessage="1" sqref="B7" xr:uid="{00000000-0002-0000-0E00-000002000000}">
      <formula1>"Ahead,Target,Behind,Stuck,Complete"</formula1>
    </dataValidation>
  </dataValidations>
  <pageMargins left="0.25" right="0.25" top="0.75" bottom="0.75" header="0.3" footer="0.3"/>
  <pageSetup paperSize="17" orientation="portrait" horizontalDpi="75" verticalDpi="75" r:id="rId1"/>
  <drawing r:id="rId2"/>
  <tableParts count="1">
    <tablePart r:id="rId3"/>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64"/>
  <sheetViews>
    <sheetView workbookViewId="0">
      <selection activeCell="B17" sqref="B17"/>
    </sheetView>
  </sheetViews>
  <sheetFormatPr baseColWidth="10" defaultColWidth="9.1640625" defaultRowHeight="14"/>
  <cols>
    <col min="1" max="1" width="47.1640625" style="1" customWidth="1"/>
    <col min="2" max="2" width="17.33203125" style="1" customWidth="1"/>
    <col min="3" max="3" width="15.1640625" style="1" customWidth="1"/>
    <col min="4" max="5" width="16.6640625" style="1" customWidth="1"/>
    <col min="6" max="6" width="20.5" style="1" customWidth="1"/>
    <col min="7" max="16384" width="9.1640625" style="1"/>
  </cols>
  <sheetData>
    <row r="1" spans="1:6" ht="20">
      <c r="A1" s="262" t="s">
        <v>22</v>
      </c>
      <c r="B1" s="263"/>
      <c r="C1" s="263"/>
      <c r="D1" s="263"/>
      <c r="E1" s="263"/>
      <c r="F1" s="264"/>
    </row>
    <row r="2" spans="1:6" ht="23">
      <c r="A2" s="265" t="s">
        <v>29</v>
      </c>
      <c r="B2" s="266"/>
      <c r="C2" s="266"/>
      <c r="D2" s="266"/>
      <c r="E2" s="266"/>
      <c r="F2" s="267"/>
    </row>
    <row r="3" spans="1:6" ht="23">
      <c r="A3" s="265" t="s">
        <v>129</v>
      </c>
      <c r="B3" s="266"/>
      <c r="C3" s="266"/>
      <c r="D3" s="266"/>
      <c r="E3" s="266"/>
      <c r="F3" s="267"/>
    </row>
    <row r="4" spans="1:6" ht="9.75" customHeight="1">
      <c r="A4" s="4"/>
      <c r="B4" s="67"/>
      <c r="C4" s="2"/>
      <c r="D4" s="2"/>
      <c r="E4" s="2"/>
      <c r="F4" s="5"/>
    </row>
    <row r="5" spans="1:6" ht="20">
      <c r="A5" s="268" t="s">
        <v>84</v>
      </c>
      <c r="B5" s="269"/>
      <c r="C5" s="269"/>
      <c r="D5" s="269"/>
      <c r="E5" s="269"/>
      <c r="F5" s="270"/>
    </row>
    <row r="6" spans="1:6" ht="9" customHeight="1">
      <c r="A6" s="6"/>
      <c r="B6" s="68"/>
      <c r="C6" s="2"/>
      <c r="D6" s="2"/>
      <c r="E6" s="2"/>
      <c r="F6" s="5"/>
    </row>
    <row r="7" spans="1:6" ht="18" customHeight="1">
      <c r="A7" s="64" t="s">
        <v>94</v>
      </c>
      <c r="B7" s="82" t="s">
        <v>90</v>
      </c>
      <c r="C7" s="66"/>
      <c r="D7" s="63"/>
      <c r="E7" s="63"/>
      <c r="F7" s="65"/>
    </row>
    <row r="8" spans="1:6" ht="16.5" customHeight="1">
      <c r="A8" s="59" t="s">
        <v>92</v>
      </c>
      <c r="B8" s="83">
        <v>42186</v>
      </c>
      <c r="C8" s="60"/>
      <c r="D8" s="61"/>
      <c r="E8" s="61"/>
      <c r="F8" s="62"/>
    </row>
    <row r="9" spans="1:6" ht="18" customHeight="1">
      <c r="A9" s="19" t="s">
        <v>104</v>
      </c>
      <c r="B9" s="84">
        <v>0.6</v>
      </c>
      <c r="C9" s="17"/>
      <c r="D9" s="17"/>
      <c r="E9" s="17"/>
      <c r="F9" s="18"/>
    </row>
    <row r="10" spans="1:6" ht="18" customHeight="1">
      <c r="A10" s="19" t="s">
        <v>102</v>
      </c>
      <c r="B10" s="85">
        <v>42308</v>
      </c>
      <c r="C10" s="17"/>
      <c r="D10" s="17"/>
      <c r="E10" s="17"/>
      <c r="F10" s="18"/>
    </row>
    <row r="11" spans="1:6" ht="18" customHeight="1">
      <c r="A11" s="19" t="s">
        <v>103</v>
      </c>
      <c r="B11" s="86" t="s">
        <v>73</v>
      </c>
      <c r="C11" s="17"/>
      <c r="D11" s="17"/>
      <c r="E11" s="17"/>
      <c r="F11" s="18"/>
    </row>
    <row r="12" spans="1:6" ht="15" customHeight="1">
      <c r="A12" s="16" t="s">
        <v>105</v>
      </c>
      <c r="B12" s="22" t="s">
        <v>62</v>
      </c>
      <c r="C12" s="2"/>
      <c r="D12" s="22" t="s">
        <v>63</v>
      </c>
      <c r="E12" s="2"/>
      <c r="F12" s="7"/>
    </row>
    <row r="13" spans="1:6" ht="15" customHeight="1">
      <c r="A13" s="15" t="s">
        <v>58</v>
      </c>
      <c r="B13" s="49"/>
      <c r="C13" s="2"/>
      <c r="D13" s="2"/>
      <c r="E13" s="30"/>
      <c r="F13" s="31"/>
    </row>
    <row r="14" spans="1:6" ht="15" customHeight="1">
      <c r="A14" s="15" t="s">
        <v>61</v>
      </c>
      <c r="B14" s="49"/>
      <c r="C14" s="2"/>
      <c r="D14" s="30"/>
      <c r="E14" s="30"/>
      <c r="F14" s="31"/>
    </row>
    <row r="15" spans="1:6" ht="15" customHeight="1">
      <c r="A15" s="15" t="s">
        <v>106</v>
      </c>
      <c r="B15" s="49"/>
      <c r="C15" s="2"/>
      <c r="D15" s="30"/>
      <c r="E15" s="38"/>
      <c r="F15" s="31"/>
    </row>
    <row r="16" spans="1:6" ht="15" customHeight="1">
      <c r="A16" s="15" t="s">
        <v>4</v>
      </c>
      <c r="B16" s="49"/>
      <c r="C16" s="2"/>
      <c r="D16" s="22" t="s">
        <v>76</v>
      </c>
      <c r="E16" s="29">
        <v>0</v>
      </c>
      <c r="F16" s="5"/>
    </row>
    <row r="17" spans="1:6" ht="15" customHeight="1">
      <c r="A17" s="15"/>
      <c r="B17" s="49"/>
      <c r="C17" s="2"/>
      <c r="D17" s="22" t="s">
        <v>85</v>
      </c>
      <c r="E17" s="33">
        <f>B10-B8</f>
        <v>122</v>
      </c>
      <c r="F17" s="5"/>
    </row>
    <row r="18" spans="1:6">
      <c r="A18" s="34"/>
      <c r="B18" s="2"/>
      <c r="C18" s="2"/>
      <c r="D18" s="2"/>
      <c r="E18" s="2"/>
      <c r="F18" s="5"/>
    </row>
    <row r="19" spans="1:6" ht="16">
      <c r="A19" s="72" t="s">
        <v>86</v>
      </c>
      <c r="B19" s="73"/>
      <c r="C19" s="74"/>
      <c r="D19" s="74"/>
      <c r="E19" s="74"/>
      <c r="F19" s="75"/>
    </row>
    <row r="20" spans="1:6" ht="15" customHeight="1">
      <c r="A20" s="9" t="s">
        <v>585</v>
      </c>
      <c r="B20" s="38"/>
      <c r="C20" s="10"/>
      <c r="D20" s="10"/>
      <c r="E20" s="10"/>
      <c r="F20" s="11"/>
    </row>
    <row r="21" spans="1:6" ht="15" customHeight="1">
      <c r="A21" s="8" t="s">
        <v>68</v>
      </c>
      <c r="B21" s="69"/>
      <c r="C21" s="2"/>
      <c r="D21" s="2"/>
      <c r="E21" s="2"/>
      <c r="F21" s="5"/>
    </row>
    <row r="22" spans="1:6" ht="15" customHeight="1">
      <c r="A22" s="9" t="s">
        <v>641</v>
      </c>
      <c r="B22" s="38"/>
      <c r="C22" s="2"/>
      <c r="D22" s="2"/>
      <c r="E22" s="2"/>
      <c r="F22" s="5"/>
    </row>
    <row r="23" spans="1:6" ht="16">
      <c r="A23" s="8" t="s">
        <v>69</v>
      </c>
      <c r="B23" s="69"/>
      <c r="C23" s="2"/>
      <c r="D23" s="2"/>
      <c r="E23" s="2"/>
      <c r="F23" s="5"/>
    </row>
    <row r="24" spans="1:6" ht="16">
      <c r="A24" s="9" t="s">
        <v>642</v>
      </c>
      <c r="B24" s="38"/>
      <c r="C24" s="2"/>
      <c r="D24" s="2"/>
      <c r="E24" s="2"/>
      <c r="F24" s="5"/>
    </row>
    <row r="25" spans="1:6" ht="16">
      <c r="A25" s="26" t="s">
        <v>70</v>
      </c>
      <c r="B25" s="70"/>
      <c r="C25" s="2"/>
      <c r="D25" s="2"/>
      <c r="E25" s="2"/>
      <c r="F25" s="5"/>
    </row>
    <row r="26" spans="1:6" ht="16">
      <c r="A26" s="9" t="s">
        <v>309</v>
      </c>
      <c r="B26" s="38"/>
      <c r="C26" s="2"/>
      <c r="D26" s="2"/>
      <c r="E26" s="2"/>
      <c r="F26" s="5"/>
    </row>
    <row r="27" spans="1:6" ht="15" thickBot="1">
      <c r="A27" s="12"/>
      <c r="B27" s="13"/>
      <c r="C27" s="13"/>
      <c r="D27" s="13"/>
      <c r="E27" s="13"/>
      <c r="F27" s="14"/>
    </row>
    <row r="28" spans="1:6" ht="16">
      <c r="A28" s="15" t="s">
        <v>51</v>
      </c>
      <c r="B28" s="49" t="s">
        <v>99</v>
      </c>
      <c r="C28" s="49" t="s">
        <v>52</v>
      </c>
      <c r="D28" s="49" t="s">
        <v>53</v>
      </c>
      <c r="E28" s="49" t="s">
        <v>54</v>
      </c>
      <c r="F28" s="50" t="s">
        <v>55</v>
      </c>
    </row>
    <row r="29" spans="1:6" ht="16">
      <c r="A29" s="15" t="s">
        <v>109</v>
      </c>
      <c r="B29" s="49"/>
      <c r="C29" s="49"/>
      <c r="D29" s="49"/>
      <c r="E29" s="49"/>
      <c r="F29" s="51"/>
    </row>
    <row r="30" spans="1:6" ht="16">
      <c r="A30" s="49" t="s">
        <v>132</v>
      </c>
      <c r="B30" s="49" t="s">
        <v>62</v>
      </c>
      <c r="C30" s="97" t="s">
        <v>43</v>
      </c>
      <c r="D30" s="117">
        <v>42064</v>
      </c>
      <c r="E30" s="97">
        <v>42073</v>
      </c>
      <c r="F30" s="98">
        <v>1</v>
      </c>
    </row>
    <row r="31" spans="1:6" ht="17">
      <c r="A31" s="87" t="s">
        <v>190</v>
      </c>
      <c r="B31" s="87" t="s">
        <v>62</v>
      </c>
      <c r="C31" s="89" t="s">
        <v>46</v>
      </c>
      <c r="D31" s="117">
        <v>42068</v>
      </c>
      <c r="E31" s="89">
        <v>42073</v>
      </c>
      <c r="F31" s="98">
        <v>1</v>
      </c>
    </row>
    <row r="32" spans="1:6" ht="16">
      <c r="A32" s="49" t="s">
        <v>134</v>
      </c>
      <c r="B32" s="49" t="s">
        <v>62</v>
      </c>
      <c r="C32" s="97" t="s">
        <v>46</v>
      </c>
      <c r="D32" s="117">
        <v>42068</v>
      </c>
      <c r="E32" s="97">
        <v>42073</v>
      </c>
      <c r="F32" s="98">
        <v>1</v>
      </c>
    </row>
    <row r="33" spans="1:6" ht="16">
      <c r="A33" s="49" t="s">
        <v>191</v>
      </c>
      <c r="B33" s="49" t="s">
        <v>62</v>
      </c>
      <c r="C33" s="97" t="s">
        <v>43</v>
      </c>
      <c r="D33" s="117">
        <v>42073</v>
      </c>
      <c r="E33" s="97">
        <v>42083</v>
      </c>
      <c r="F33" s="98">
        <v>1</v>
      </c>
    </row>
    <row r="34" spans="1:6" ht="51">
      <c r="A34" s="87" t="s">
        <v>136</v>
      </c>
      <c r="B34" s="87" t="s">
        <v>137</v>
      </c>
      <c r="C34" s="89" t="s">
        <v>243</v>
      </c>
      <c r="D34" s="117">
        <v>42083</v>
      </c>
      <c r="E34" s="89">
        <v>42090</v>
      </c>
      <c r="F34" s="98">
        <v>1</v>
      </c>
    </row>
    <row r="35" spans="1:6" ht="16">
      <c r="A35" s="49" t="s">
        <v>49</v>
      </c>
      <c r="B35" s="49"/>
      <c r="C35" s="49"/>
      <c r="D35" s="49"/>
      <c r="E35" s="49"/>
      <c r="F35" s="98"/>
    </row>
    <row r="36" spans="1:6" ht="51">
      <c r="A36" s="87" t="s">
        <v>192</v>
      </c>
      <c r="B36" s="49" t="s">
        <v>62</v>
      </c>
      <c r="C36" s="97" t="s">
        <v>243</v>
      </c>
      <c r="D36" s="117">
        <v>42088</v>
      </c>
      <c r="E36" s="97">
        <v>42095</v>
      </c>
      <c r="F36" s="98">
        <v>1</v>
      </c>
    </row>
    <row r="37" spans="1:6" ht="34">
      <c r="A37" s="87" t="s">
        <v>193</v>
      </c>
      <c r="B37" s="87" t="s">
        <v>194</v>
      </c>
      <c r="C37" s="89" t="s">
        <v>239</v>
      </c>
      <c r="D37" s="117">
        <v>42095</v>
      </c>
      <c r="E37" s="89">
        <v>42109</v>
      </c>
      <c r="F37" s="98">
        <v>1</v>
      </c>
    </row>
    <row r="38" spans="1:6" ht="34">
      <c r="A38" s="87" t="s">
        <v>195</v>
      </c>
      <c r="B38" s="87" t="s">
        <v>194</v>
      </c>
      <c r="C38" s="89" t="s">
        <v>245</v>
      </c>
      <c r="D38" s="117">
        <v>42109</v>
      </c>
      <c r="E38" s="89">
        <v>42125</v>
      </c>
      <c r="F38" s="98">
        <v>1</v>
      </c>
    </row>
    <row r="39" spans="1:6" ht="34">
      <c r="A39" s="87" t="s">
        <v>196</v>
      </c>
      <c r="B39" s="87" t="s">
        <v>194</v>
      </c>
      <c r="C39" s="89" t="s">
        <v>239</v>
      </c>
      <c r="D39" s="117">
        <v>42125</v>
      </c>
      <c r="E39" s="89">
        <v>42139</v>
      </c>
      <c r="F39" s="98">
        <v>1</v>
      </c>
    </row>
    <row r="40" spans="1:6" ht="51">
      <c r="A40" s="87" t="s">
        <v>197</v>
      </c>
      <c r="B40" s="87" t="s">
        <v>198</v>
      </c>
      <c r="C40" s="89" t="s">
        <v>245</v>
      </c>
      <c r="D40" s="117">
        <v>42139</v>
      </c>
      <c r="E40" s="89">
        <v>42156</v>
      </c>
      <c r="F40" s="98">
        <v>0.5</v>
      </c>
    </row>
    <row r="41" spans="1:6" ht="34">
      <c r="A41" s="87" t="s">
        <v>199</v>
      </c>
      <c r="B41" s="87" t="s">
        <v>194</v>
      </c>
      <c r="C41" s="118" t="s">
        <v>242</v>
      </c>
      <c r="D41" s="117">
        <v>42144</v>
      </c>
      <c r="E41" s="99">
        <v>42186</v>
      </c>
      <c r="F41" s="98">
        <v>1</v>
      </c>
    </row>
    <row r="42" spans="1:6" ht="34">
      <c r="A42" s="87" t="s">
        <v>200</v>
      </c>
      <c r="B42" s="87" t="s">
        <v>194</v>
      </c>
      <c r="C42" s="118" t="s">
        <v>246</v>
      </c>
      <c r="D42" s="117">
        <v>42156</v>
      </c>
      <c r="E42" s="99">
        <v>42217</v>
      </c>
      <c r="F42" s="98">
        <v>1</v>
      </c>
    </row>
    <row r="43" spans="1:6" ht="34">
      <c r="A43" s="87" t="s">
        <v>201</v>
      </c>
      <c r="B43" s="87" t="s">
        <v>194</v>
      </c>
      <c r="C43" s="118" t="s">
        <v>47</v>
      </c>
      <c r="D43" s="117">
        <v>42217</v>
      </c>
      <c r="E43" s="99">
        <v>42248</v>
      </c>
      <c r="F43" s="98">
        <v>0.5</v>
      </c>
    </row>
    <row r="44" spans="1:6" ht="34">
      <c r="A44" s="87" t="s">
        <v>202</v>
      </c>
      <c r="B44" s="87" t="s">
        <v>194</v>
      </c>
      <c r="C44" s="118" t="s">
        <v>239</v>
      </c>
      <c r="D44" s="117">
        <v>42217</v>
      </c>
      <c r="E44" s="99">
        <v>42248</v>
      </c>
      <c r="F44" s="98">
        <v>0.5</v>
      </c>
    </row>
    <row r="45" spans="1:6" ht="34">
      <c r="A45" s="101" t="s">
        <v>203</v>
      </c>
      <c r="B45" s="87" t="s">
        <v>194</v>
      </c>
      <c r="C45" s="89" t="s">
        <v>239</v>
      </c>
      <c r="D45" s="117">
        <v>42248</v>
      </c>
      <c r="E45" s="89">
        <v>42262</v>
      </c>
      <c r="F45" s="98"/>
    </row>
    <row r="46" spans="1:6" ht="16">
      <c r="A46" s="49" t="s">
        <v>110</v>
      </c>
      <c r="B46" s="49"/>
      <c r="C46" s="49"/>
      <c r="D46" s="49"/>
      <c r="E46" s="49"/>
      <c r="F46" s="98"/>
    </row>
    <row r="47" spans="1:6" ht="34">
      <c r="A47" s="87" t="s">
        <v>204</v>
      </c>
      <c r="B47" s="87" t="s">
        <v>62</v>
      </c>
      <c r="C47" s="89"/>
      <c r="D47" s="97">
        <v>42262</v>
      </c>
      <c r="E47" s="89">
        <v>42278</v>
      </c>
      <c r="F47" s="98"/>
    </row>
    <row r="48" spans="1:6" ht="16">
      <c r="A48" s="53" t="s">
        <v>82</v>
      </c>
      <c r="B48" s="53"/>
      <c r="C48" s="53"/>
      <c r="D48" s="53"/>
      <c r="E48" s="54"/>
      <c r="F48" s="100"/>
    </row>
    <row r="49" spans="1:6" ht="16">
      <c r="A49" s="49" t="s">
        <v>111</v>
      </c>
      <c r="B49" s="49"/>
      <c r="C49" s="49"/>
      <c r="D49" s="49"/>
      <c r="E49" s="49"/>
      <c r="F49" s="98"/>
    </row>
    <row r="50" spans="1:6" ht="34">
      <c r="A50" s="87" t="s">
        <v>205</v>
      </c>
      <c r="B50" s="87" t="s">
        <v>62</v>
      </c>
      <c r="C50" s="89" t="s">
        <v>47</v>
      </c>
      <c r="D50" s="97">
        <v>42278</v>
      </c>
      <c r="E50" s="89">
        <v>42309</v>
      </c>
      <c r="F50" s="98"/>
    </row>
    <row r="51" spans="1:6" ht="16">
      <c r="A51" s="49" t="s">
        <v>112</v>
      </c>
      <c r="B51" s="49"/>
      <c r="C51" s="49"/>
      <c r="D51" s="49"/>
      <c r="E51" s="49"/>
      <c r="F51" s="98"/>
    </row>
    <row r="52" spans="1:6" ht="17">
      <c r="A52" s="87" t="s">
        <v>148</v>
      </c>
      <c r="B52" s="87" t="s">
        <v>62</v>
      </c>
      <c r="C52" s="89" t="s">
        <v>239</v>
      </c>
      <c r="D52" s="97">
        <v>42292</v>
      </c>
      <c r="E52" s="89">
        <v>42309</v>
      </c>
      <c r="F52" s="98"/>
    </row>
    <row r="53" spans="1:6" ht="16">
      <c r="A53" s="15"/>
      <c r="B53" s="49"/>
      <c r="C53" s="49"/>
      <c r="D53" s="49"/>
      <c r="E53" s="49"/>
      <c r="F53" s="51"/>
    </row>
    <row r="54" spans="1:6" ht="16">
      <c r="A54" s="15"/>
      <c r="B54" s="49"/>
      <c r="C54" s="49"/>
      <c r="D54" s="49"/>
      <c r="E54" s="49"/>
      <c r="F54" s="51"/>
    </row>
    <row r="55" spans="1:6" ht="15" thickBot="1">
      <c r="A55" s="56"/>
      <c r="B55" s="57"/>
      <c r="C55" s="57"/>
      <c r="D55" s="57"/>
      <c r="E55" s="57"/>
      <c r="F55" s="58"/>
    </row>
    <row r="56" spans="1:6" ht="17" thickBot="1">
      <c r="A56" s="35" t="s">
        <v>87</v>
      </c>
      <c r="B56" s="71"/>
      <c r="C56" s="36"/>
      <c r="D56" s="36"/>
      <c r="E56" s="36"/>
      <c r="F56" s="37"/>
    </row>
    <row r="57" spans="1:6" ht="16">
      <c r="A57" s="72" t="s">
        <v>86</v>
      </c>
      <c r="B57" s="2"/>
      <c r="C57" s="2"/>
      <c r="D57" s="2"/>
      <c r="E57" s="2"/>
      <c r="F57" s="223">
        <v>42170</v>
      </c>
    </row>
    <row r="58" spans="1:6" ht="16">
      <c r="A58" s="9" t="s">
        <v>585</v>
      </c>
      <c r="B58" s="2"/>
      <c r="C58" s="2"/>
      <c r="D58" s="2"/>
      <c r="E58" s="2"/>
      <c r="F58" s="5"/>
    </row>
    <row r="59" spans="1:6" ht="16">
      <c r="A59" s="8" t="s">
        <v>68</v>
      </c>
      <c r="B59" s="2"/>
      <c r="C59" s="2"/>
      <c r="D59" s="2"/>
      <c r="E59" s="2"/>
      <c r="F59" s="5"/>
    </row>
    <row r="60" spans="1:6" ht="16">
      <c r="A60" s="9" t="s">
        <v>586</v>
      </c>
      <c r="B60" s="2"/>
      <c r="C60" s="2"/>
      <c r="D60" s="2"/>
      <c r="E60" s="2"/>
      <c r="F60" s="5"/>
    </row>
    <row r="61" spans="1:6" ht="16">
      <c r="A61" s="8" t="s">
        <v>69</v>
      </c>
      <c r="B61" s="2"/>
      <c r="C61" s="2"/>
      <c r="D61" s="2"/>
      <c r="E61" s="2"/>
      <c r="F61" s="5"/>
    </row>
    <row r="62" spans="1:6" ht="17" thickBot="1">
      <c r="A62" s="9" t="s">
        <v>309</v>
      </c>
      <c r="B62" s="13"/>
      <c r="C62" s="13"/>
      <c r="D62" s="13"/>
      <c r="E62" s="13"/>
      <c r="F62" s="14"/>
    </row>
    <row r="63" spans="1:6" ht="16">
      <c r="A63" s="26" t="s">
        <v>70</v>
      </c>
    </row>
    <row r="64" spans="1:6" ht="16">
      <c r="A64" s="9" t="s">
        <v>309</v>
      </c>
    </row>
  </sheetData>
  <mergeCells count="4">
    <mergeCell ref="A1:F1"/>
    <mergeCell ref="A2:F2"/>
    <mergeCell ref="A3:F3"/>
    <mergeCell ref="A5:F5"/>
  </mergeCells>
  <conditionalFormatting sqref="A7:F11">
    <cfRule type="expression" dxfId="198" priority="1">
      <formula>$B$7="Target"</formula>
    </cfRule>
    <cfRule type="expression" dxfId="197" priority="2">
      <formula>$B$7="Ahead"</formula>
    </cfRule>
    <cfRule type="expression" dxfId="196" priority="3">
      <formula>$B$7="Stuck"</formula>
    </cfRule>
    <cfRule type="expression" dxfId="195" priority="4">
      <formula>$B$7="Behind"</formula>
    </cfRule>
  </conditionalFormatting>
  <dataValidations count="3">
    <dataValidation type="list" allowBlank="1" showInputMessage="1" showErrorMessage="1" sqref="B11" xr:uid="{00000000-0002-0000-0F00-000000000000}">
      <formula1>" ,Meets,Exceeds,Outstanding"</formula1>
    </dataValidation>
    <dataValidation type="list" allowBlank="1" showInputMessage="1" showErrorMessage="1" sqref="B9" xr:uid="{00000000-0002-0000-0F00-000001000000}">
      <formula1>"0%,10%,20%,30%,40%,50%,60%,70%,80%,90%,100%"</formula1>
    </dataValidation>
    <dataValidation type="list" allowBlank="1" showInputMessage="1" showErrorMessage="1" sqref="B7" xr:uid="{00000000-0002-0000-0F00-000002000000}">
      <formula1>"Ahead,Target,Behind,Stuck,Complete"</formula1>
    </dataValidation>
  </dataValidations>
  <pageMargins left="0.25" right="0.25" top="0.75" bottom="0.75" header="0.3" footer="0.3"/>
  <pageSetup paperSize="17" orientation="portrait" verticalDpi="0" r:id="rId1"/>
  <drawing r:id="rId2"/>
  <tableParts count="1">
    <tablePart r:id="rId3"/>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F83"/>
  <sheetViews>
    <sheetView topLeftCell="A28" zoomScaleNormal="100" workbookViewId="0">
      <selection activeCell="K34" sqref="K33:K34"/>
    </sheetView>
  </sheetViews>
  <sheetFormatPr baseColWidth="10" defaultColWidth="9.1640625" defaultRowHeight="14"/>
  <cols>
    <col min="1" max="1" width="47.1640625" style="1" customWidth="1"/>
    <col min="2" max="2" width="17.33203125" style="1" customWidth="1"/>
    <col min="3" max="3" width="15.1640625" style="1" customWidth="1"/>
    <col min="4" max="5" width="16.6640625" style="1" customWidth="1"/>
    <col min="6" max="6" width="20.5" style="1" customWidth="1"/>
    <col min="7" max="16384" width="9.1640625" style="1"/>
  </cols>
  <sheetData>
    <row r="1" spans="1:6" ht="20">
      <c r="A1" s="262" t="s">
        <v>24</v>
      </c>
      <c r="B1" s="263"/>
      <c r="C1" s="263"/>
      <c r="D1" s="263"/>
      <c r="E1" s="263"/>
      <c r="F1" s="264"/>
    </row>
    <row r="2" spans="1:6" ht="23">
      <c r="A2" s="265" t="s">
        <v>11</v>
      </c>
      <c r="B2" s="266"/>
      <c r="C2" s="266"/>
      <c r="D2" s="266"/>
      <c r="E2" s="266"/>
      <c r="F2" s="267"/>
    </row>
    <row r="3" spans="1:6" ht="23">
      <c r="A3" s="265" t="s">
        <v>123</v>
      </c>
      <c r="B3" s="266"/>
      <c r="C3" s="266"/>
      <c r="D3" s="266"/>
      <c r="E3" s="266"/>
      <c r="F3" s="267"/>
    </row>
    <row r="4" spans="1:6" ht="9.75" customHeight="1">
      <c r="A4" s="4"/>
      <c r="B4" s="67"/>
      <c r="C4" s="2"/>
      <c r="D4" s="2"/>
      <c r="E4" s="2"/>
      <c r="F4" s="5"/>
    </row>
    <row r="5" spans="1:6" ht="20">
      <c r="A5" s="268" t="s">
        <v>84</v>
      </c>
      <c r="B5" s="269"/>
      <c r="C5" s="269"/>
      <c r="D5" s="269"/>
      <c r="E5" s="269"/>
      <c r="F5" s="270"/>
    </row>
    <row r="6" spans="1:6" ht="9" customHeight="1">
      <c r="A6" s="6"/>
      <c r="B6" s="68"/>
      <c r="C6" s="2"/>
      <c r="D6" s="2"/>
      <c r="E6" s="2"/>
      <c r="F6" s="5"/>
    </row>
    <row r="7" spans="1:6" ht="18" customHeight="1">
      <c r="A7" s="64" t="s">
        <v>94</v>
      </c>
      <c r="B7" s="82" t="s">
        <v>90</v>
      </c>
      <c r="C7" s="66"/>
      <c r="D7" s="63"/>
      <c r="E7" s="63"/>
      <c r="F7" s="65"/>
    </row>
    <row r="8" spans="1:6" ht="16.5" customHeight="1">
      <c r="A8" s="59" t="s">
        <v>92</v>
      </c>
      <c r="B8" s="83">
        <v>42185</v>
      </c>
      <c r="C8" s="60"/>
      <c r="D8" s="61"/>
      <c r="E8" s="61"/>
      <c r="F8" s="62"/>
    </row>
    <row r="9" spans="1:6" ht="18" customHeight="1">
      <c r="A9" s="19" t="s">
        <v>104</v>
      </c>
      <c r="B9" s="84">
        <v>0.3</v>
      </c>
      <c r="C9" s="17"/>
      <c r="D9" s="17"/>
      <c r="E9" s="17"/>
      <c r="F9" s="18"/>
    </row>
    <row r="10" spans="1:6" ht="18" customHeight="1">
      <c r="A10" s="19" t="s">
        <v>102</v>
      </c>
      <c r="B10" s="85">
        <v>42369</v>
      </c>
      <c r="C10" s="17"/>
      <c r="D10" s="17"/>
      <c r="E10" s="17"/>
      <c r="F10" s="18"/>
    </row>
    <row r="11" spans="1:6" ht="18" customHeight="1">
      <c r="A11" s="19" t="s">
        <v>103</v>
      </c>
      <c r="B11" s="86" t="s">
        <v>73</v>
      </c>
      <c r="C11" s="17"/>
      <c r="D11" s="17"/>
      <c r="E11" s="17"/>
      <c r="F11" s="18"/>
    </row>
    <row r="12" spans="1:6" ht="15" customHeight="1">
      <c r="A12" s="16" t="s">
        <v>105</v>
      </c>
      <c r="B12" s="22" t="s">
        <v>237</v>
      </c>
      <c r="C12" s="2"/>
      <c r="D12" s="22" t="s">
        <v>63</v>
      </c>
      <c r="E12" s="2"/>
      <c r="F12" s="7"/>
    </row>
    <row r="13" spans="1:6" ht="15" customHeight="1">
      <c r="A13" s="15" t="s">
        <v>58</v>
      </c>
      <c r="B13" s="49"/>
      <c r="C13" s="2"/>
      <c r="D13" s="2"/>
      <c r="E13" s="30"/>
      <c r="F13" s="31"/>
    </row>
    <row r="14" spans="1:6" ht="15" customHeight="1">
      <c r="A14" s="15"/>
      <c r="B14" s="49"/>
      <c r="C14" s="2"/>
      <c r="D14" s="30"/>
      <c r="E14" s="30"/>
      <c r="F14" s="31"/>
    </row>
    <row r="15" spans="1:6" ht="15" customHeight="1">
      <c r="A15" s="15"/>
      <c r="B15" s="49"/>
      <c r="C15" s="2"/>
      <c r="D15" s="30"/>
      <c r="E15" s="38"/>
      <c r="F15" s="31"/>
    </row>
    <row r="16" spans="1:6" ht="15" customHeight="1">
      <c r="A16" s="15"/>
      <c r="B16" s="49"/>
      <c r="C16" s="2"/>
      <c r="D16" s="22" t="s">
        <v>76</v>
      </c>
      <c r="E16" s="29">
        <v>0</v>
      </c>
      <c r="F16" s="5"/>
    </row>
    <row r="17" spans="1:6" ht="15" customHeight="1">
      <c r="A17" s="15"/>
      <c r="B17" s="49"/>
      <c r="C17" s="2"/>
      <c r="D17" s="22" t="s">
        <v>85</v>
      </c>
      <c r="E17" s="33">
        <f>B10-B8</f>
        <v>184</v>
      </c>
      <c r="F17" s="5"/>
    </row>
    <row r="18" spans="1:6">
      <c r="A18" s="34"/>
      <c r="B18" s="2"/>
      <c r="C18" s="2"/>
      <c r="D18" s="2"/>
      <c r="E18" s="2"/>
      <c r="F18" s="5"/>
    </row>
    <row r="19" spans="1:6" ht="16">
      <c r="A19" s="72" t="s">
        <v>86</v>
      </c>
      <c r="B19" s="73"/>
      <c r="C19" s="74"/>
      <c r="D19" s="74"/>
      <c r="E19" s="74"/>
      <c r="F19" s="75"/>
    </row>
    <row r="20" spans="1:6" ht="34">
      <c r="A20" s="224" t="s">
        <v>649</v>
      </c>
      <c r="B20" s="38"/>
      <c r="C20" s="10"/>
      <c r="D20" s="10"/>
      <c r="E20" s="10"/>
      <c r="F20" s="11"/>
    </row>
    <row r="21" spans="1:6" ht="15" customHeight="1">
      <c r="A21" s="8" t="s">
        <v>68</v>
      </c>
      <c r="B21" s="69"/>
      <c r="C21" s="2"/>
      <c r="D21" s="2"/>
      <c r="E21" s="2"/>
      <c r="F21" s="5"/>
    </row>
    <row r="22" spans="1:6" ht="51">
      <c r="A22" s="232" t="s">
        <v>681</v>
      </c>
      <c r="B22" s="38"/>
      <c r="C22" s="2"/>
      <c r="D22" s="2"/>
      <c r="E22" s="2"/>
      <c r="F22" s="5"/>
    </row>
    <row r="23" spans="1:6" ht="16">
      <c r="A23" s="8" t="s">
        <v>69</v>
      </c>
      <c r="B23" s="69"/>
      <c r="C23" s="2"/>
      <c r="D23" s="2"/>
      <c r="E23" s="2"/>
      <c r="F23" s="5"/>
    </row>
    <row r="24" spans="1:6" ht="16">
      <c r="A24" s="126"/>
      <c r="B24" s="38"/>
      <c r="C24" s="2"/>
      <c r="D24" s="2"/>
      <c r="E24" s="2"/>
      <c r="F24" s="5"/>
    </row>
    <row r="25" spans="1:6" ht="16">
      <c r="A25" s="26" t="s">
        <v>70</v>
      </c>
      <c r="B25" s="70"/>
      <c r="C25" s="2"/>
      <c r="D25" s="2"/>
      <c r="E25" s="2"/>
      <c r="F25" s="5"/>
    </row>
    <row r="26" spans="1:6" ht="16">
      <c r="A26" s="9"/>
      <c r="B26" s="38"/>
      <c r="C26" s="2"/>
      <c r="D26" s="2"/>
      <c r="E26" s="2"/>
      <c r="F26" s="5"/>
    </row>
    <row r="27" spans="1:6" ht="15" thickBot="1">
      <c r="A27" s="12"/>
      <c r="B27" s="13"/>
      <c r="C27" s="13"/>
      <c r="D27" s="13"/>
      <c r="E27" s="13"/>
      <c r="F27" s="14"/>
    </row>
    <row r="28" spans="1:6" ht="16">
      <c r="A28" s="15" t="s">
        <v>51</v>
      </c>
      <c r="B28" s="49" t="s">
        <v>99</v>
      </c>
      <c r="C28" s="49" t="s">
        <v>52</v>
      </c>
      <c r="D28" s="49" t="s">
        <v>53</v>
      </c>
      <c r="E28" s="49" t="s">
        <v>54</v>
      </c>
      <c r="F28" s="50" t="s">
        <v>55</v>
      </c>
    </row>
    <row r="29" spans="1:6" ht="34">
      <c r="A29" s="127" t="s">
        <v>272</v>
      </c>
      <c r="B29" s="128"/>
      <c r="C29" s="128"/>
      <c r="D29" s="128"/>
      <c r="E29" s="128"/>
      <c r="F29" s="129"/>
    </row>
    <row r="30" spans="1:6" ht="16">
      <c r="A30" s="15" t="s">
        <v>273</v>
      </c>
      <c r="B30" s="49" t="s">
        <v>274</v>
      </c>
      <c r="C30" s="49"/>
      <c r="D30" s="123">
        <v>42122</v>
      </c>
      <c r="E30" s="123">
        <v>42181</v>
      </c>
      <c r="F30" s="51">
        <v>0.85</v>
      </c>
    </row>
    <row r="31" spans="1:6" ht="17">
      <c r="A31" s="126" t="s">
        <v>275</v>
      </c>
      <c r="B31" s="49" t="s">
        <v>274</v>
      </c>
      <c r="C31" s="49"/>
      <c r="D31" s="123">
        <v>42160</v>
      </c>
      <c r="E31" s="123">
        <v>42163</v>
      </c>
      <c r="F31" s="51">
        <v>1</v>
      </c>
    </row>
    <row r="32" spans="1:6" ht="16">
      <c r="A32" s="15" t="s">
        <v>276</v>
      </c>
      <c r="B32" s="49" t="s">
        <v>274</v>
      </c>
      <c r="C32" s="49"/>
      <c r="D32" s="123">
        <v>42160</v>
      </c>
      <c r="E32" s="123">
        <v>42165</v>
      </c>
      <c r="F32" s="51">
        <v>1</v>
      </c>
    </row>
    <row r="33" spans="1:6" ht="34">
      <c r="A33" s="126" t="s">
        <v>277</v>
      </c>
      <c r="B33" s="49" t="s">
        <v>274</v>
      </c>
      <c r="C33" s="49"/>
      <c r="D33" s="123">
        <v>42240</v>
      </c>
      <c r="E33" s="123">
        <v>42240</v>
      </c>
      <c r="F33" s="51">
        <v>0</v>
      </c>
    </row>
    <row r="34" spans="1:6" ht="16">
      <c r="A34" s="15" t="s">
        <v>278</v>
      </c>
      <c r="B34" s="49" t="s">
        <v>274</v>
      </c>
      <c r="C34" s="49"/>
      <c r="D34" s="123">
        <v>42241</v>
      </c>
      <c r="E34" s="123">
        <v>42247</v>
      </c>
      <c r="F34" s="51">
        <v>0</v>
      </c>
    </row>
    <row r="35" spans="1:6" ht="17">
      <c r="A35" s="126" t="s">
        <v>279</v>
      </c>
      <c r="B35" s="49" t="s">
        <v>274</v>
      </c>
      <c r="C35" s="49"/>
      <c r="D35" s="123">
        <v>42324</v>
      </c>
      <c r="E35" s="123">
        <v>42326</v>
      </c>
      <c r="F35" s="51">
        <v>0</v>
      </c>
    </row>
    <row r="36" spans="1:6" ht="17">
      <c r="A36" s="126" t="s">
        <v>280</v>
      </c>
      <c r="B36" s="49" t="s">
        <v>274</v>
      </c>
      <c r="C36" s="49"/>
      <c r="D36" s="123">
        <v>42331</v>
      </c>
      <c r="E36" s="123">
        <v>42331</v>
      </c>
      <c r="F36" s="51">
        <v>0</v>
      </c>
    </row>
    <row r="37" spans="1:6" ht="17">
      <c r="A37" s="126" t="s">
        <v>281</v>
      </c>
      <c r="B37" s="49" t="s">
        <v>274</v>
      </c>
      <c r="C37" s="49"/>
      <c r="D37" s="123">
        <v>42338</v>
      </c>
      <c r="E37" s="123">
        <v>42342</v>
      </c>
      <c r="F37" s="51">
        <v>0</v>
      </c>
    </row>
    <row r="38" spans="1:6" ht="17">
      <c r="A38" s="126" t="s">
        <v>282</v>
      </c>
      <c r="B38" s="49" t="s">
        <v>274</v>
      </c>
      <c r="C38" s="49"/>
      <c r="D38" s="123">
        <v>42345</v>
      </c>
      <c r="E38" s="123">
        <v>42347</v>
      </c>
      <c r="F38" s="51">
        <v>0</v>
      </c>
    </row>
    <row r="39" spans="1:6" ht="17">
      <c r="A39" s="126" t="s">
        <v>283</v>
      </c>
      <c r="B39" s="49" t="s">
        <v>274</v>
      </c>
      <c r="C39" s="49"/>
      <c r="D39" s="123">
        <v>42401</v>
      </c>
      <c r="E39" s="123">
        <v>42401</v>
      </c>
      <c r="F39" s="51">
        <v>0</v>
      </c>
    </row>
    <row r="40" spans="1:6" ht="17">
      <c r="A40" s="126" t="s">
        <v>284</v>
      </c>
      <c r="B40" s="49" t="s">
        <v>274</v>
      </c>
      <c r="C40" s="49"/>
      <c r="D40" s="123">
        <v>42401</v>
      </c>
      <c r="E40" s="123">
        <v>42401</v>
      </c>
      <c r="F40" s="51">
        <v>0</v>
      </c>
    </row>
    <row r="41" spans="1:6" ht="17">
      <c r="A41" s="126" t="s">
        <v>285</v>
      </c>
      <c r="B41" s="49" t="s">
        <v>274</v>
      </c>
      <c r="C41" s="49"/>
      <c r="D41" s="49"/>
      <c r="E41" s="49"/>
      <c r="F41" s="51">
        <v>0</v>
      </c>
    </row>
    <row r="42" spans="1:6" ht="17">
      <c r="A42" s="130" t="s">
        <v>286</v>
      </c>
      <c r="B42" s="131"/>
      <c r="C42" s="131"/>
      <c r="D42" s="131"/>
      <c r="E42" s="131"/>
      <c r="F42" s="132"/>
    </row>
    <row r="43" spans="1:6" ht="34">
      <c r="A43" s="126" t="s">
        <v>287</v>
      </c>
      <c r="B43" s="49" t="s">
        <v>274</v>
      </c>
      <c r="C43" s="49"/>
      <c r="D43" s="123">
        <v>42160</v>
      </c>
      <c r="E43" s="123">
        <v>42160</v>
      </c>
      <c r="F43" s="51">
        <v>0</v>
      </c>
    </row>
    <row r="44" spans="1:6" ht="17">
      <c r="A44" s="126" t="s">
        <v>288</v>
      </c>
      <c r="B44" s="49" t="s">
        <v>274</v>
      </c>
      <c r="C44" s="49"/>
      <c r="D44" s="123">
        <v>42160</v>
      </c>
      <c r="E44" s="123">
        <v>42163</v>
      </c>
      <c r="F44" s="51">
        <v>0</v>
      </c>
    </row>
    <row r="45" spans="1:6" ht="16">
      <c r="A45" s="15" t="s">
        <v>276</v>
      </c>
      <c r="B45" s="49" t="s">
        <v>274</v>
      </c>
      <c r="C45" s="49"/>
      <c r="D45" s="123">
        <v>42160</v>
      </c>
      <c r="E45" s="123">
        <v>42165</v>
      </c>
      <c r="F45" s="51">
        <v>0</v>
      </c>
    </row>
    <row r="46" spans="1:6" ht="34">
      <c r="A46" s="126" t="s">
        <v>277</v>
      </c>
      <c r="B46" s="49" t="s">
        <v>274</v>
      </c>
      <c r="C46" s="49"/>
      <c r="D46" s="123">
        <v>42240</v>
      </c>
      <c r="E46" s="123">
        <v>42240</v>
      </c>
      <c r="F46" s="51">
        <v>0</v>
      </c>
    </row>
    <row r="47" spans="1:6" ht="17">
      <c r="A47" s="126" t="s">
        <v>289</v>
      </c>
      <c r="B47" s="49" t="s">
        <v>274</v>
      </c>
      <c r="C47" s="49"/>
      <c r="D47" s="123">
        <v>42241</v>
      </c>
      <c r="E47" s="123">
        <v>42247</v>
      </c>
      <c r="F47" s="51">
        <v>0</v>
      </c>
    </row>
    <row r="48" spans="1:6" ht="16">
      <c r="A48" s="133" t="s">
        <v>290</v>
      </c>
      <c r="B48" s="134"/>
      <c r="C48" s="134"/>
      <c r="D48" s="134"/>
      <c r="E48" s="134"/>
      <c r="F48" s="135"/>
    </row>
    <row r="49" spans="1:6" ht="16">
      <c r="A49" s="15" t="s">
        <v>291</v>
      </c>
      <c r="B49" s="49" t="s">
        <v>274</v>
      </c>
      <c r="C49" s="49"/>
      <c r="D49" s="123">
        <v>42097</v>
      </c>
      <c r="E49" s="123">
        <v>42104</v>
      </c>
      <c r="F49" s="51">
        <v>1</v>
      </c>
    </row>
    <row r="50" spans="1:6" ht="16">
      <c r="A50" s="15" t="s">
        <v>292</v>
      </c>
      <c r="B50" s="49" t="s">
        <v>274</v>
      </c>
      <c r="C50" s="49"/>
      <c r="D50" s="123">
        <v>42103</v>
      </c>
      <c r="E50" s="123">
        <v>42104</v>
      </c>
      <c r="F50" s="51">
        <v>1</v>
      </c>
    </row>
    <row r="51" spans="1:6" ht="16">
      <c r="A51" s="15" t="s">
        <v>293</v>
      </c>
      <c r="B51" s="49" t="s">
        <v>274</v>
      </c>
      <c r="C51" s="49"/>
      <c r="D51" s="123">
        <v>42111</v>
      </c>
      <c r="E51" s="123">
        <v>42111</v>
      </c>
      <c r="F51" s="51">
        <v>1</v>
      </c>
    </row>
    <row r="52" spans="1:6" ht="16">
      <c r="A52" s="15" t="s">
        <v>294</v>
      </c>
      <c r="B52" s="49" t="s">
        <v>274</v>
      </c>
      <c r="C52" s="49"/>
      <c r="D52" s="123">
        <v>42104</v>
      </c>
      <c r="E52" s="123">
        <v>42109</v>
      </c>
      <c r="F52" s="51">
        <v>1</v>
      </c>
    </row>
    <row r="53" spans="1:6" ht="16">
      <c r="A53" s="15" t="s">
        <v>295</v>
      </c>
      <c r="B53" s="49" t="s">
        <v>274</v>
      </c>
      <c r="C53" s="49"/>
      <c r="D53" s="123">
        <v>42108</v>
      </c>
      <c r="E53" s="123">
        <v>42143</v>
      </c>
      <c r="F53" s="51">
        <v>1</v>
      </c>
    </row>
    <row r="54" spans="1:6" ht="16">
      <c r="A54" s="15" t="s">
        <v>296</v>
      </c>
      <c r="B54" s="49" t="s">
        <v>274</v>
      </c>
      <c r="C54" s="49"/>
      <c r="D54" s="123">
        <v>42152</v>
      </c>
      <c r="E54" s="123">
        <v>42205</v>
      </c>
      <c r="F54" s="51">
        <v>0.3</v>
      </c>
    </row>
    <row r="55" spans="1:6" ht="16">
      <c r="A55" s="15" t="s">
        <v>297</v>
      </c>
      <c r="B55" s="49" t="s">
        <v>274</v>
      </c>
      <c r="C55" s="49"/>
      <c r="D55" s="123">
        <v>42163</v>
      </c>
      <c r="E55" s="123">
        <v>42209</v>
      </c>
      <c r="F55" s="51">
        <v>0</v>
      </c>
    </row>
    <row r="56" spans="1:6" ht="16">
      <c r="A56" s="15" t="s">
        <v>298</v>
      </c>
      <c r="B56" s="49" t="s">
        <v>274</v>
      </c>
      <c r="C56" s="49"/>
      <c r="D56" s="123">
        <v>42219</v>
      </c>
      <c r="E56" s="123">
        <v>42233</v>
      </c>
      <c r="F56" s="51">
        <v>0</v>
      </c>
    </row>
    <row r="57" spans="1:6" ht="16">
      <c r="A57" s="15" t="s">
        <v>299</v>
      </c>
      <c r="B57" s="49" t="s">
        <v>274</v>
      </c>
      <c r="C57" s="49"/>
      <c r="D57" s="123">
        <v>42261</v>
      </c>
      <c r="E57" s="123">
        <v>42265</v>
      </c>
      <c r="F57" s="51">
        <v>0</v>
      </c>
    </row>
    <row r="58" spans="1:6" ht="16">
      <c r="A58" s="15" t="s">
        <v>300</v>
      </c>
      <c r="B58" s="49" t="s">
        <v>274</v>
      </c>
      <c r="C58" s="49"/>
      <c r="D58" s="123">
        <v>42268</v>
      </c>
      <c r="E58" s="123">
        <v>42272</v>
      </c>
      <c r="F58" s="51">
        <v>0</v>
      </c>
    </row>
    <row r="59" spans="1:6" ht="16">
      <c r="A59" s="15"/>
      <c r="B59" s="49"/>
      <c r="C59" s="49"/>
      <c r="D59" s="49"/>
      <c r="E59" s="49"/>
      <c r="F59" s="51"/>
    </row>
    <row r="60" spans="1:6" ht="16">
      <c r="A60" s="52" t="s">
        <v>83</v>
      </c>
      <c r="B60" s="53"/>
      <c r="C60" s="53"/>
      <c r="D60" s="53"/>
      <c r="E60" s="54">
        <v>42369</v>
      </c>
      <c r="F60" s="55"/>
    </row>
    <row r="61" spans="1:6" ht="34">
      <c r="A61" s="126" t="s">
        <v>301</v>
      </c>
      <c r="B61" s="49"/>
      <c r="C61" s="49"/>
      <c r="D61" s="49"/>
      <c r="E61" s="123">
        <v>42369</v>
      </c>
      <c r="F61" s="51">
        <v>0</v>
      </c>
    </row>
    <row r="62" spans="1:6" ht="17">
      <c r="A62" s="126" t="s">
        <v>302</v>
      </c>
      <c r="B62" s="49"/>
      <c r="C62" s="49"/>
      <c r="D62" s="49"/>
      <c r="E62" s="123">
        <v>42370</v>
      </c>
      <c r="F62" s="51">
        <v>0</v>
      </c>
    </row>
    <row r="63" spans="1:6" ht="51">
      <c r="A63" s="126" t="s">
        <v>303</v>
      </c>
      <c r="B63" s="49"/>
      <c r="C63" s="49"/>
      <c r="D63" s="49"/>
      <c r="E63" s="123">
        <v>42370</v>
      </c>
      <c r="F63" s="51">
        <v>0</v>
      </c>
    </row>
    <row r="64" spans="1:6" ht="16">
      <c r="A64" s="52" t="s">
        <v>304</v>
      </c>
      <c r="B64" s="53"/>
      <c r="C64" s="53"/>
      <c r="D64" s="53"/>
      <c r="E64" s="54">
        <v>42369</v>
      </c>
      <c r="F64" s="55"/>
    </row>
    <row r="65" spans="1:6" ht="16">
      <c r="A65" s="15" t="s">
        <v>305</v>
      </c>
      <c r="B65" s="49"/>
      <c r="C65" s="49"/>
      <c r="D65" s="123"/>
      <c r="E65" s="123"/>
      <c r="F65" s="51">
        <v>0</v>
      </c>
    </row>
    <row r="66" spans="1:6" ht="17">
      <c r="A66" s="126" t="s">
        <v>306</v>
      </c>
      <c r="B66" s="49"/>
      <c r="C66" s="49"/>
      <c r="D66" s="123">
        <v>42146</v>
      </c>
      <c r="E66" s="123">
        <v>42151</v>
      </c>
      <c r="F66" s="51">
        <v>0</v>
      </c>
    </row>
    <row r="67" spans="1:6" ht="16">
      <c r="A67" s="15" t="s">
        <v>307</v>
      </c>
      <c r="B67" s="49"/>
      <c r="C67" s="49"/>
      <c r="D67" s="123"/>
      <c r="E67" s="123"/>
      <c r="F67" s="51">
        <v>0</v>
      </c>
    </row>
    <row r="68" spans="1:6" ht="17">
      <c r="A68" s="126" t="s">
        <v>308</v>
      </c>
      <c r="B68" s="49"/>
      <c r="C68" s="49"/>
      <c r="D68" s="123"/>
      <c r="E68" s="123"/>
      <c r="F68" s="51">
        <v>0</v>
      </c>
    </row>
    <row r="69" spans="1:6">
      <c r="A69" s="56"/>
      <c r="B69" s="57"/>
      <c r="C69" s="57"/>
      <c r="D69" s="57"/>
      <c r="E69" s="57"/>
      <c r="F69" s="58"/>
    </row>
    <row r="70" spans="1:6" ht="16">
      <c r="A70" s="15"/>
      <c r="B70" s="49"/>
      <c r="C70" s="49"/>
      <c r="D70" s="49"/>
      <c r="E70" s="49"/>
      <c r="F70" s="51"/>
    </row>
    <row r="71" spans="1:6" ht="16">
      <c r="A71" s="15"/>
      <c r="B71" s="49"/>
      <c r="C71" s="49"/>
      <c r="D71" s="49"/>
      <c r="E71" s="49"/>
      <c r="F71" s="51"/>
    </row>
    <row r="72" spans="1:6" ht="16">
      <c r="A72" s="15"/>
      <c r="B72" s="49"/>
      <c r="C72" s="49"/>
      <c r="D72" s="49"/>
      <c r="E72" s="49"/>
      <c r="F72" s="51"/>
    </row>
    <row r="73" spans="1:6" ht="16">
      <c r="A73" s="15"/>
      <c r="B73" s="49"/>
      <c r="C73" s="49"/>
      <c r="D73" s="49"/>
      <c r="E73" s="49"/>
      <c r="F73" s="51"/>
    </row>
    <row r="74" spans="1:6" ht="16">
      <c r="A74" s="15"/>
      <c r="B74" s="49"/>
      <c r="C74" s="49"/>
      <c r="D74" s="49"/>
      <c r="E74" s="49"/>
      <c r="F74" s="51"/>
    </row>
    <row r="75" spans="1:6" ht="16">
      <c r="A75" s="15"/>
      <c r="B75" s="49"/>
      <c r="C75" s="49"/>
      <c r="D75" s="49"/>
      <c r="E75" s="49"/>
      <c r="F75" s="51"/>
    </row>
    <row r="76" spans="1:6" ht="15" thickBot="1">
      <c r="A76" s="56"/>
      <c r="B76" s="57"/>
      <c r="C76" s="57"/>
      <c r="D76" s="57"/>
      <c r="E76" s="57"/>
      <c r="F76" s="58"/>
    </row>
    <row r="77" spans="1:6" ht="17" thickBot="1">
      <c r="A77" s="35" t="s">
        <v>87</v>
      </c>
      <c r="B77" s="229">
        <v>42185</v>
      </c>
      <c r="C77" s="36"/>
      <c r="D77" s="36"/>
      <c r="E77" s="36"/>
      <c r="F77" s="37"/>
    </row>
    <row r="78" spans="1:6" ht="34">
      <c r="A78" s="224" t="s">
        <v>271</v>
      </c>
      <c r="B78" s="2"/>
      <c r="C78" s="2"/>
      <c r="D78" s="2"/>
      <c r="E78" s="2"/>
      <c r="F78" s="5"/>
    </row>
    <row r="79" spans="1:6">
      <c r="A79" s="34"/>
      <c r="B79" s="2"/>
      <c r="C79" s="2"/>
      <c r="D79" s="2"/>
      <c r="E79" s="2"/>
      <c r="F79" s="5"/>
    </row>
    <row r="80" spans="1:6">
      <c r="A80" s="34"/>
      <c r="B80" s="2"/>
      <c r="C80" s="2"/>
      <c r="D80" s="2"/>
      <c r="E80" s="2"/>
      <c r="F80" s="5"/>
    </row>
    <row r="81" spans="1:6">
      <c r="A81" s="34"/>
      <c r="B81" s="2"/>
      <c r="C81" s="2"/>
      <c r="D81" s="2"/>
      <c r="E81" s="2"/>
      <c r="F81" s="5"/>
    </row>
    <row r="82" spans="1:6">
      <c r="A82" s="34"/>
      <c r="B82" s="2"/>
      <c r="C82" s="2"/>
      <c r="D82" s="2"/>
      <c r="E82" s="2"/>
      <c r="F82" s="5"/>
    </row>
    <row r="83" spans="1:6" ht="15" thickBot="1">
      <c r="A83" s="12"/>
      <c r="B83" s="13"/>
      <c r="C83" s="13"/>
      <c r="D83" s="13"/>
      <c r="E83" s="13"/>
      <c r="F83" s="14"/>
    </row>
  </sheetData>
  <mergeCells count="4">
    <mergeCell ref="A1:F1"/>
    <mergeCell ref="A2:F2"/>
    <mergeCell ref="A3:F3"/>
    <mergeCell ref="A5:F5"/>
  </mergeCells>
  <conditionalFormatting sqref="A7:F11">
    <cfRule type="expression" dxfId="186" priority="11">
      <formula>$B$7="Complete"</formula>
    </cfRule>
  </conditionalFormatting>
  <conditionalFormatting sqref="A7:F11">
    <cfRule type="expression" dxfId="185" priority="1">
      <formula>$B$7="Target"</formula>
    </cfRule>
    <cfRule type="expression" dxfId="184" priority="2">
      <formula>$B$7="Ahead"</formula>
    </cfRule>
    <cfRule type="expression" dxfId="183" priority="3">
      <formula>$B$7="Stuck"</formula>
    </cfRule>
    <cfRule type="expression" dxfId="182" priority="4">
      <formula>$B$7="Behind"</formula>
    </cfRule>
  </conditionalFormatting>
  <dataValidations count="3">
    <dataValidation type="list" allowBlank="1" showInputMessage="1" showErrorMessage="1" sqref="B11" xr:uid="{00000000-0002-0000-1000-000000000000}">
      <formula1>" ,Meets,Exceeds,Outstanding"</formula1>
    </dataValidation>
    <dataValidation type="list" allowBlank="1" showInputMessage="1" showErrorMessage="1" sqref="B9" xr:uid="{00000000-0002-0000-1000-000001000000}">
      <formula1>"0%,10%,20%,30%,40%,50%,60%,70%,80%,90%,100%"</formula1>
    </dataValidation>
    <dataValidation type="list" allowBlank="1" showInputMessage="1" showErrorMessage="1" sqref="B7" xr:uid="{00000000-0002-0000-1000-000002000000}">
      <formula1>"Ahead,Target,Behind,Stuck,Complete"</formula1>
    </dataValidation>
  </dataValidations>
  <pageMargins left="0.25" right="0.25" top="0.75" bottom="0.75" header="0.3" footer="0.3"/>
  <pageSetup paperSize="17" scale="95" orientation="portrait" r:id="rId1"/>
  <drawing r:id="rId2"/>
  <tableParts count="1">
    <tablePart r:id="rId3"/>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F95"/>
  <sheetViews>
    <sheetView workbookViewId="0">
      <selection activeCell="A16" sqref="A16"/>
    </sheetView>
  </sheetViews>
  <sheetFormatPr baseColWidth="10" defaultColWidth="9.1640625" defaultRowHeight="14"/>
  <cols>
    <col min="1" max="1" width="57.5" style="1" customWidth="1"/>
    <col min="2" max="2" width="17.33203125" style="1" customWidth="1"/>
    <col min="3" max="3" width="15.1640625" style="1" customWidth="1"/>
    <col min="4" max="5" width="16.6640625" style="1" customWidth="1"/>
    <col min="6" max="6" width="20.5" style="1" customWidth="1"/>
    <col min="7" max="16384" width="9.1640625" style="1"/>
  </cols>
  <sheetData>
    <row r="1" spans="1:6" ht="20">
      <c r="A1" s="262" t="s">
        <v>24</v>
      </c>
      <c r="B1" s="263"/>
      <c r="C1" s="263"/>
      <c r="D1" s="263"/>
      <c r="E1" s="263"/>
      <c r="F1" s="264"/>
    </row>
    <row r="2" spans="1:6" ht="23">
      <c r="A2" s="265" t="s">
        <v>11</v>
      </c>
      <c r="B2" s="266"/>
      <c r="C2" s="266"/>
      <c r="D2" s="266"/>
      <c r="E2" s="266"/>
      <c r="F2" s="267"/>
    </row>
    <row r="3" spans="1:6" ht="23">
      <c r="A3" s="265" t="s">
        <v>42</v>
      </c>
      <c r="B3" s="266"/>
      <c r="C3" s="266"/>
      <c r="D3" s="266"/>
      <c r="E3" s="266"/>
      <c r="F3" s="267"/>
    </row>
    <row r="4" spans="1:6" ht="9.75" customHeight="1">
      <c r="A4" s="4"/>
      <c r="B4" s="67"/>
      <c r="C4" s="2"/>
      <c r="D4" s="2"/>
      <c r="E4" s="2"/>
      <c r="F4" s="5"/>
    </row>
    <row r="5" spans="1:6" ht="20">
      <c r="A5" s="268" t="s">
        <v>84</v>
      </c>
      <c r="B5" s="269"/>
      <c r="C5" s="269"/>
      <c r="D5" s="269"/>
      <c r="E5" s="269"/>
      <c r="F5" s="270"/>
    </row>
    <row r="6" spans="1:6" ht="9" customHeight="1">
      <c r="A6" s="6"/>
      <c r="B6" s="68"/>
      <c r="C6" s="2"/>
      <c r="D6" s="2"/>
      <c r="E6" s="2"/>
      <c r="F6" s="5"/>
    </row>
    <row r="7" spans="1:6" ht="18" customHeight="1">
      <c r="A7" s="64" t="s">
        <v>94</v>
      </c>
      <c r="B7" s="82" t="s">
        <v>635</v>
      </c>
      <c r="C7" s="66"/>
      <c r="D7" s="63"/>
      <c r="E7" s="63"/>
      <c r="F7" s="65"/>
    </row>
    <row r="8" spans="1:6" ht="16.5" customHeight="1">
      <c r="A8" s="59" t="s">
        <v>92</v>
      </c>
      <c r="B8" s="83">
        <v>42151</v>
      </c>
      <c r="C8" s="60"/>
      <c r="D8" s="61"/>
      <c r="E8" s="61"/>
      <c r="F8" s="62"/>
    </row>
    <row r="9" spans="1:6" ht="18" customHeight="1">
      <c r="A9" s="19" t="s">
        <v>104</v>
      </c>
      <c r="B9" s="84">
        <v>1</v>
      </c>
      <c r="C9" s="17"/>
      <c r="D9" s="17"/>
      <c r="E9" s="17"/>
      <c r="F9" s="18"/>
    </row>
    <row r="10" spans="1:6" ht="18" customHeight="1">
      <c r="A10" s="19" t="s">
        <v>102</v>
      </c>
      <c r="B10" s="85">
        <v>42277</v>
      </c>
      <c r="C10" s="17"/>
      <c r="D10" s="17"/>
      <c r="E10" s="17"/>
      <c r="F10" s="18"/>
    </row>
    <row r="11" spans="1:6" ht="18" customHeight="1">
      <c r="A11" s="19" t="s">
        <v>103</v>
      </c>
      <c r="B11" s="86" t="s">
        <v>75</v>
      </c>
      <c r="C11" s="17"/>
      <c r="D11" s="17"/>
      <c r="E11" s="17"/>
      <c r="F11" s="18"/>
    </row>
    <row r="12" spans="1:6" ht="15" customHeight="1">
      <c r="A12" s="16" t="s">
        <v>105</v>
      </c>
      <c r="B12" s="22" t="s">
        <v>125</v>
      </c>
      <c r="C12" s="2"/>
      <c r="D12" s="22" t="s">
        <v>63</v>
      </c>
      <c r="E12" s="2"/>
      <c r="F12" s="7"/>
    </row>
    <row r="13" spans="1:6" ht="15" customHeight="1">
      <c r="A13" s="15" t="s">
        <v>58</v>
      </c>
      <c r="B13" s="49"/>
      <c r="C13" s="2"/>
      <c r="D13" s="2"/>
      <c r="E13" s="30"/>
      <c r="F13" s="31"/>
    </row>
    <row r="14" spans="1:6" ht="15" customHeight="1">
      <c r="A14" s="15"/>
      <c r="B14" s="49"/>
      <c r="C14" s="2"/>
      <c r="D14" s="30"/>
      <c r="E14" s="30"/>
      <c r="F14" s="31"/>
    </row>
    <row r="15" spans="1:6" ht="15" customHeight="1">
      <c r="A15" s="15"/>
      <c r="B15" s="49"/>
      <c r="C15" s="2"/>
      <c r="D15" s="30"/>
      <c r="E15" s="38"/>
      <c r="F15" s="31"/>
    </row>
    <row r="16" spans="1:6" ht="15" customHeight="1">
      <c r="A16" s="15"/>
      <c r="B16" s="49"/>
      <c r="C16" s="2"/>
      <c r="D16" s="22" t="s">
        <v>76</v>
      </c>
      <c r="E16" s="29">
        <v>0</v>
      </c>
      <c r="F16" s="5"/>
    </row>
    <row r="17" spans="1:6" ht="15" customHeight="1">
      <c r="A17" s="15"/>
      <c r="B17" s="49"/>
      <c r="C17" s="2"/>
      <c r="D17" s="22" t="s">
        <v>85</v>
      </c>
      <c r="E17" s="33">
        <f>B10-B8</f>
        <v>126</v>
      </c>
      <c r="F17" s="5"/>
    </row>
    <row r="18" spans="1:6">
      <c r="A18" s="34"/>
      <c r="B18" s="2"/>
      <c r="C18" s="2"/>
      <c r="D18" s="2"/>
      <c r="E18" s="2"/>
      <c r="F18" s="5"/>
    </row>
    <row r="19" spans="1:6" ht="16">
      <c r="A19" s="72" t="s">
        <v>86</v>
      </c>
      <c r="B19" s="73"/>
      <c r="C19" s="74"/>
      <c r="D19" s="74"/>
      <c r="E19" s="74"/>
      <c r="F19" s="75"/>
    </row>
    <row r="20" spans="1:6" ht="47" customHeight="1">
      <c r="A20" s="271" t="s">
        <v>313</v>
      </c>
      <c r="B20" s="272"/>
      <c r="C20" s="272"/>
      <c r="D20" s="272"/>
      <c r="E20" s="272"/>
      <c r="F20" s="273"/>
    </row>
    <row r="21" spans="1:6" ht="15" customHeight="1">
      <c r="A21" s="8" t="s">
        <v>68</v>
      </c>
      <c r="B21" s="69"/>
      <c r="C21" s="2"/>
      <c r="D21" s="2"/>
      <c r="E21" s="2"/>
      <c r="F21" s="5"/>
    </row>
    <row r="22" spans="1:6" ht="15" customHeight="1">
      <c r="A22" s="9" t="s">
        <v>309</v>
      </c>
      <c r="B22" s="38"/>
      <c r="C22" s="2"/>
      <c r="D22" s="2"/>
      <c r="E22" s="2"/>
      <c r="F22" s="5"/>
    </row>
    <row r="23" spans="1:6" ht="16">
      <c r="A23" s="8" t="s">
        <v>69</v>
      </c>
      <c r="B23" s="69"/>
      <c r="C23" s="2"/>
      <c r="D23" s="2"/>
      <c r="E23" s="2"/>
      <c r="F23" s="5"/>
    </row>
    <row r="24" spans="1:6" ht="16">
      <c r="A24" s="9"/>
      <c r="B24" s="38"/>
      <c r="C24" s="2"/>
      <c r="D24" s="2"/>
      <c r="E24" s="2"/>
      <c r="F24" s="5"/>
    </row>
    <row r="25" spans="1:6" ht="16">
      <c r="A25" s="26" t="s">
        <v>70</v>
      </c>
      <c r="B25" s="70"/>
      <c r="C25" s="2"/>
      <c r="D25" s="2"/>
      <c r="E25" s="2"/>
      <c r="F25" s="5"/>
    </row>
    <row r="26" spans="1:6" ht="16">
      <c r="A26" s="9"/>
      <c r="B26" s="38"/>
      <c r="C26" s="2"/>
      <c r="D26" s="2"/>
      <c r="E26" s="2"/>
      <c r="F26" s="5"/>
    </row>
    <row r="27" spans="1:6" ht="15" thickBot="1">
      <c r="A27" s="12"/>
      <c r="B27" s="13"/>
      <c r="C27" s="13"/>
      <c r="D27" s="13"/>
      <c r="E27" s="13"/>
      <c r="F27" s="14"/>
    </row>
    <row r="28" spans="1:6" ht="16">
      <c r="A28" s="15" t="s">
        <v>51</v>
      </c>
      <c r="B28" s="49" t="s">
        <v>99</v>
      </c>
      <c r="C28" s="49" t="s">
        <v>52</v>
      </c>
      <c r="D28" s="49" t="s">
        <v>53</v>
      </c>
      <c r="E28" s="49" t="s">
        <v>54</v>
      </c>
      <c r="F28" s="50" t="s">
        <v>55</v>
      </c>
    </row>
    <row r="29" spans="1:6" ht="16">
      <c r="A29" s="15" t="s">
        <v>314</v>
      </c>
      <c r="B29" s="49"/>
      <c r="C29" s="49"/>
      <c r="D29" s="123">
        <v>41945</v>
      </c>
      <c r="E29" s="123">
        <v>42004</v>
      </c>
      <c r="F29" s="51">
        <v>1</v>
      </c>
    </row>
    <row r="30" spans="1:6" ht="16">
      <c r="A30" s="15" t="s">
        <v>315</v>
      </c>
      <c r="B30" s="49"/>
      <c r="C30" s="49"/>
      <c r="D30" s="123">
        <v>42064</v>
      </c>
      <c r="E30" s="123">
        <v>42124</v>
      </c>
      <c r="F30" s="51">
        <v>1</v>
      </c>
    </row>
    <row r="31" spans="1:6" ht="16">
      <c r="A31" s="15" t="s">
        <v>316</v>
      </c>
      <c r="B31" s="49"/>
      <c r="C31" s="49"/>
      <c r="D31" s="123">
        <v>42109</v>
      </c>
      <c r="E31" s="123">
        <v>42124</v>
      </c>
      <c r="F31" s="51">
        <v>1</v>
      </c>
    </row>
    <row r="32" spans="1:6" ht="16">
      <c r="A32" s="15" t="s">
        <v>44</v>
      </c>
      <c r="B32" s="49"/>
      <c r="C32" s="49"/>
      <c r="D32" s="49"/>
      <c r="E32" s="49"/>
      <c r="F32" s="51"/>
    </row>
    <row r="33" spans="1:6" ht="16">
      <c r="A33" s="15" t="s">
        <v>45</v>
      </c>
      <c r="B33" s="49"/>
      <c r="C33" s="49"/>
      <c r="D33" s="49"/>
      <c r="E33" s="49"/>
      <c r="F33" s="51"/>
    </row>
    <row r="34" spans="1:6" ht="16">
      <c r="A34" s="15"/>
      <c r="B34" s="49"/>
      <c r="C34" s="49"/>
      <c r="D34" s="49"/>
      <c r="E34" s="49"/>
      <c r="F34" s="51"/>
    </row>
    <row r="35" spans="1:6" ht="16">
      <c r="A35" s="15" t="s">
        <v>109</v>
      </c>
      <c r="B35" s="49"/>
      <c r="C35" s="49"/>
      <c r="D35" s="49"/>
      <c r="E35" s="49"/>
      <c r="F35" s="51"/>
    </row>
    <row r="36" spans="1:6" ht="16">
      <c r="A36" s="15" t="s">
        <v>49</v>
      </c>
      <c r="B36" s="49"/>
      <c r="C36" s="49"/>
      <c r="D36" s="49"/>
      <c r="E36" s="49"/>
      <c r="F36" s="51"/>
    </row>
    <row r="37" spans="1:6" ht="16">
      <c r="A37" s="15" t="s">
        <v>110</v>
      </c>
      <c r="B37" s="49"/>
      <c r="C37" s="49"/>
      <c r="D37" s="49"/>
      <c r="E37" s="49"/>
      <c r="F37" s="51"/>
    </row>
    <row r="38" spans="1:6" ht="16">
      <c r="A38" s="15" t="s">
        <v>111</v>
      </c>
      <c r="B38" s="49"/>
      <c r="C38" s="49"/>
      <c r="D38" s="49"/>
      <c r="E38" s="49"/>
      <c r="F38" s="51"/>
    </row>
    <row r="39" spans="1:6" ht="16">
      <c r="A39" s="15" t="s">
        <v>112</v>
      </c>
      <c r="B39" s="49"/>
      <c r="C39" s="49"/>
      <c r="D39" s="49"/>
      <c r="E39" s="49"/>
      <c r="F39" s="51"/>
    </row>
    <row r="40" spans="1:6" ht="16">
      <c r="A40" s="15"/>
      <c r="B40" s="49"/>
      <c r="C40" s="49"/>
      <c r="D40" s="49"/>
      <c r="E40" s="49"/>
      <c r="F40" s="51"/>
    </row>
    <row r="41" spans="1:6" ht="16">
      <c r="A41" s="15"/>
      <c r="B41" s="49"/>
      <c r="C41" s="49"/>
      <c r="D41" s="49"/>
      <c r="E41" s="49"/>
      <c r="F41" s="51"/>
    </row>
    <row r="42" spans="1:6" ht="16">
      <c r="A42" s="15"/>
      <c r="B42" s="49"/>
      <c r="C42" s="49"/>
      <c r="D42" s="49"/>
      <c r="E42" s="49"/>
      <c r="F42" s="51"/>
    </row>
    <row r="43" spans="1:6" ht="16">
      <c r="A43" s="15"/>
      <c r="B43" s="49"/>
      <c r="C43" s="49"/>
      <c r="D43" s="49"/>
      <c r="E43" s="49"/>
      <c r="F43" s="51"/>
    </row>
    <row r="44" spans="1:6" ht="16">
      <c r="A44" s="15"/>
      <c r="B44" s="49"/>
      <c r="C44" s="49"/>
      <c r="D44" s="49"/>
      <c r="E44" s="49"/>
      <c r="F44" s="51"/>
    </row>
    <row r="45" spans="1:6" ht="16">
      <c r="A45" s="52" t="s">
        <v>83</v>
      </c>
      <c r="B45" s="53"/>
      <c r="C45" s="53"/>
      <c r="D45" s="53"/>
      <c r="E45" s="54"/>
      <c r="F45" s="55"/>
    </row>
    <row r="46" spans="1:6" ht="16">
      <c r="A46" s="15"/>
      <c r="B46" s="49"/>
      <c r="C46" s="49"/>
      <c r="D46" s="49"/>
      <c r="E46" s="49"/>
      <c r="F46" s="51"/>
    </row>
    <row r="47" spans="1:6" ht="16">
      <c r="A47" s="15"/>
      <c r="B47" s="49"/>
      <c r="C47" s="49"/>
      <c r="D47" s="49"/>
      <c r="E47" s="49"/>
      <c r="F47" s="51"/>
    </row>
    <row r="48" spans="1:6" ht="16">
      <c r="A48" s="15"/>
      <c r="B48" s="49"/>
      <c r="C48" s="49"/>
      <c r="D48" s="49"/>
      <c r="E48" s="49"/>
      <c r="F48" s="51"/>
    </row>
    <row r="49" spans="1:6" ht="16">
      <c r="A49" s="15"/>
      <c r="B49" s="49"/>
      <c r="C49" s="49"/>
      <c r="D49" s="49"/>
      <c r="E49" s="49"/>
      <c r="F49" s="51"/>
    </row>
    <row r="50" spans="1:6" ht="16">
      <c r="A50" s="52" t="s">
        <v>82</v>
      </c>
      <c r="B50" s="53"/>
      <c r="C50" s="53"/>
      <c r="D50" s="53"/>
      <c r="E50" s="54"/>
      <c r="F50" s="55"/>
    </row>
    <row r="51" spans="1:6" ht="16">
      <c r="A51" s="15"/>
      <c r="B51" s="49"/>
      <c r="C51" s="49"/>
      <c r="D51" s="49"/>
      <c r="E51" s="49"/>
      <c r="F51" s="51"/>
    </row>
    <row r="52" spans="1:6" ht="16">
      <c r="A52" s="15"/>
      <c r="B52" s="49"/>
      <c r="C52" s="49"/>
      <c r="D52" s="49"/>
      <c r="E52" s="49"/>
      <c r="F52" s="51"/>
    </row>
    <row r="53" spans="1:6" ht="16">
      <c r="A53" s="15"/>
      <c r="B53" s="49"/>
      <c r="C53" s="49"/>
      <c r="D53" s="49"/>
      <c r="E53" s="49"/>
      <c r="F53" s="51"/>
    </row>
    <row r="54" spans="1:6" ht="16">
      <c r="A54" s="15"/>
      <c r="B54" s="49"/>
      <c r="C54" s="49"/>
      <c r="D54" s="49"/>
      <c r="E54" s="49"/>
      <c r="F54" s="51"/>
    </row>
    <row r="55" spans="1:6" ht="16">
      <c r="A55" s="15"/>
      <c r="B55" s="49"/>
      <c r="C55" s="49"/>
      <c r="D55" s="49"/>
      <c r="E55" s="49"/>
      <c r="F55" s="51"/>
    </row>
    <row r="56" spans="1:6" ht="16">
      <c r="A56" s="15"/>
      <c r="B56" s="49"/>
      <c r="C56" s="49"/>
      <c r="D56" s="49"/>
      <c r="E56" s="49"/>
      <c r="F56" s="51"/>
    </row>
    <row r="57" spans="1:6" ht="16">
      <c r="A57" s="52" t="s">
        <v>72</v>
      </c>
      <c r="B57" s="53"/>
      <c r="C57" s="53"/>
      <c r="D57" s="53"/>
      <c r="E57" s="54"/>
      <c r="F57" s="55"/>
    </row>
    <row r="58" spans="1:6" ht="16">
      <c r="A58" s="15"/>
      <c r="B58" s="49"/>
      <c r="C58" s="49"/>
      <c r="D58" s="49"/>
      <c r="E58" s="49"/>
      <c r="F58" s="51"/>
    </row>
    <row r="59" spans="1:6" ht="16">
      <c r="A59" s="15"/>
      <c r="B59" s="49"/>
      <c r="C59" s="49"/>
      <c r="D59" s="49"/>
      <c r="E59" s="49"/>
      <c r="F59" s="51"/>
    </row>
    <row r="60" spans="1:6" ht="16">
      <c r="A60" s="15"/>
      <c r="B60" s="49"/>
      <c r="C60" s="49"/>
      <c r="D60" s="49"/>
      <c r="E60" s="49"/>
      <c r="F60" s="51"/>
    </row>
    <row r="61" spans="1:6" ht="16">
      <c r="A61" s="52"/>
      <c r="B61" s="53"/>
      <c r="C61" s="53"/>
      <c r="D61" s="53"/>
      <c r="E61" s="54"/>
      <c r="F61" s="55"/>
    </row>
    <row r="62" spans="1:6" ht="16">
      <c r="A62" s="15"/>
      <c r="B62" s="49"/>
      <c r="C62" s="49"/>
      <c r="D62" s="49"/>
      <c r="E62" s="49"/>
      <c r="F62" s="51"/>
    </row>
    <row r="63" spans="1:6" ht="16">
      <c r="A63" s="52"/>
      <c r="B63" s="53"/>
      <c r="C63" s="53"/>
      <c r="D63" s="53"/>
      <c r="E63" s="54"/>
      <c r="F63" s="55"/>
    </row>
    <row r="64" spans="1:6" ht="16">
      <c r="A64" s="15"/>
      <c r="B64" s="49"/>
      <c r="C64" s="49"/>
      <c r="D64" s="49"/>
      <c r="E64" s="49"/>
      <c r="F64" s="51"/>
    </row>
    <row r="65" spans="1:6" ht="16">
      <c r="A65" s="15"/>
      <c r="B65" s="49"/>
      <c r="C65" s="49"/>
      <c r="D65" s="49"/>
      <c r="E65" s="49"/>
      <c r="F65" s="51"/>
    </row>
    <row r="66" spans="1:6" ht="16">
      <c r="A66" s="15"/>
      <c r="B66" s="49"/>
      <c r="C66" s="49"/>
      <c r="D66" s="49"/>
      <c r="E66" s="49"/>
      <c r="F66" s="51"/>
    </row>
    <row r="67" spans="1:6" ht="16">
      <c r="A67" s="15"/>
      <c r="B67" s="49"/>
      <c r="C67" s="49"/>
      <c r="D67" s="49"/>
      <c r="E67" s="49"/>
      <c r="F67" s="51"/>
    </row>
    <row r="68" spans="1:6" ht="16">
      <c r="A68" s="15"/>
      <c r="B68" s="49"/>
      <c r="C68" s="49"/>
      <c r="D68" s="49"/>
      <c r="E68" s="49"/>
      <c r="F68" s="51"/>
    </row>
    <row r="69" spans="1:6" ht="16">
      <c r="A69" s="15"/>
      <c r="B69" s="49"/>
      <c r="C69" s="49"/>
      <c r="D69" s="49"/>
      <c r="E69" s="49"/>
      <c r="F69" s="51"/>
    </row>
    <row r="70" spans="1:6" ht="16">
      <c r="A70" s="15"/>
      <c r="B70" s="49"/>
      <c r="C70" s="49"/>
      <c r="D70" s="49"/>
      <c r="E70" s="49"/>
      <c r="F70" s="51"/>
    </row>
    <row r="71" spans="1:6" ht="16">
      <c r="A71" s="15"/>
      <c r="B71" s="49"/>
      <c r="C71" s="49"/>
      <c r="D71" s="49"/>
      <c r="E71" s="49"/>
      <c r="F71" s="51"/>
    </row>
    <row r="72" spans="1:6" ht="16">
      <c r="A72" s="15"/>
      <c r="B72" s="49"/>
      <c r="C72" s="49"/>
      <c r="D72" s="49"/>
      <c r="E72" s="49"/>
      <c r="F72" s="51"/>
    </row>
    <row r="73" spans="1:6" ht="16">
      <c r="A73" s="15"/>
      <c r="B73" s="49"/>
      <c r="C73" s="49"/>
      <c r="D73" s="49"/>
      <c r="E73" s="49"/>
      <c r="F73" s="51"/>
    </row>
    <row r="74" spans="1:6" ht="16">
      <c r="A74" s="15"/>
      <c r="B74" s="49"/>
      <c r="C74" s="49"/>
      <c r="D74" s="49"/>
      <c r="E74" s="49"/>
      <c r="F74" s="51"/>
    </row>
    <row r="75" spans="1:6" ht="16">
      <c r="A75" s="15"/>
      <c r="B75" s="49"/>
      <c r="C75" s="49"/>
      <c r="D75" s="49"/>
      <c r="E75" s="49"/>
      <c r="F75" s="51"/>
    </row>
    <row r="76" spans="1:6" ht="16">
      <c r="A76" s="15"/>
      <c r="B76" s="49"/>
      <c r="C76" s="49"/>
      <c r="D76" s="49"/>
      <c r="E76" s="49"/>
      <c r="F76" s="51"/>
    </row>
    <row r="77" spans="1:6" ht="16">
      <c r="A77" s="15"/>
      <c r="B77" s="49"/>
      <c r="C77" s="49"/>
      <c r="D77" s="49"/>
      <c r="E77" s="49"/>
      <c r="F77" s="51"/>
    </row>
    <row r="78" spans="1:6" ht="16">
      <c r="A78" s="15"/>
      <c r="B78" s="49"/>
      <c r="C78" s="49"/>
      <c r="D78" s="49"/>
      <c r="E78" s="49"/>
      <c r="F78" s="51"/>
    </row>
    <row r="79" spans="1:6" ht="16">
      <c r="A79" s="15"/>
      <c r="B79" s="49"/>
      <c r="C79" s="49"/>
      <c r="D79" s="49"/>
      <c r="E79" s="49"/>
      <c r="F79" s="51"/>
    </row>
    <row r="80" spans="1:6" ht="16">
      <c r="A80" s="15"/>
      <c r="B80" s="49"/>
      <c r="C80" s="49"/>
      <c r="D80" s="49"/>
      <c r="E80" s="49"/>
      <c r="F80" s="51"/>
    </row>
    <row r="81" spans="1:6" ht="16">
      <c r="A81" s="15"/>
      <c r="B81" s="49"/>
      <c r="C81" s="49"/>
      <c r="D81" s="49"/>
      <c r="E81" s="49"/>
      <c r="F81" s="51"/>
    </row>
    <row r="82" spans="1:6" ht="16">
      <c r="A82" s="15"/>
      <c r="B82" s="49"/>
      <c r="C82" s="49"/>
      <c r="D82" s="49"/>
      <c r="E82" s="49"/>
      <c r="F82" s="51"/>
    </row>
    <row r="83" spans="1:6" ht="16">
      <c r="A83" s="15"/>
      <c r="B83" s="49"/>
      <c r="C83" s="49"/>
      <c r="D83" s="49"/>
      <c r="E83" s="49"/>
      <c r="F83" s="51"/>
    </row>
    <row r="84" spans="1:6" ht="16">
      <c r="A84" s="15"/>
      <c r="B84" s="49"/>
      <c r="C84" s="49"/>
      <c r="D84" s="49"/>
      <c r="E84" s="49"/>
      <c r="F84" s="51"/>
    </row>
    <row r="85" spans="1:6" ht="16">
      <c r="A85" s="15"/>
      <c r="B85" s="49"/>
      <c r="C85" s="49"/>
      <c r="D85" s="49"/>
      <c r="E85" s="49"/>
      <c r="F85" s="51"/>
    </row>
    <row r="86" spans="1:6" ht="16">
      <c r="A86" s="15"/>
      <c r="B86" s="49"/>
      <c r="C86" s="49"/>
      <c r="D86" s="49"/>
      <c r="E86" s="49"/>
      <c r="F86" s="51"/>
    </row>
    <row r="87" spans="1:6" ht="16">
      <c r="A87" s="15"/>
      <c r="B87" s="49"/>
      <c r="C87" s="49"/>
      <c r="D87" s="49"/>
      <c r="E87" s="49"/>
      <c r="F87" s="51"/>
    </row>
    <row r="88" spans="1:6" ht="15" thickBot="1">
      <c r="A88" s="56"/>
      <c r="B88" s="57"/>
      <c r="C88" s="57"/>
      <c r="D88" s="57"/>
      <c r="E88" s="57"/>
      <c r="F88" s="58"/>
    </row>
    <row r="89" spans="1:6" ht="17" thickBot="1">
      <c r="A89" s="35" t="s">
        <v>87</v>
      </c>
      <c r="B89" s="71"/>
      <c r="C89" s="36"/>
      <c r="D89" s="36"/>
      <c r="E89" s="36"/>
      <c r="F89" s="37"/>
    </row>
    <row r="90" spans="1:6">
      <c r="A90" s="34"/>
      <c r="B90" s="2"/>
      <c r="C90" s="2"/>
      <c r="D90" s="2"/>
      <c r="E90" s="2"/>
      <c r="F90" s="5"/>
    </row>
    <row r="91" spans="1:6">
      <c r="A91" s="34"/>
      <c r="B91" s="2"/>
      <c r="C91" s="2"/>
      <c r="D91" s="2"/>
      <c r="E91" s="2"/>
      <c r="F91" s="5"/>
    </row>
    <row r="92" spans="1:6">
      <c r="A92" s="34"/>
      <c r="B92" s="2"/>
      <c r="C92" s="2"/>
      <c r="D92" s="2"/>
      <c r="E92" s="2"/>
      <c r="F92" s="5"/>
    </row>
    <row r="93" spans="1:6">
      <c r="A93" s="34"/>
      <c r="B93" s="2"/>
      <c r="C93" s="2"/>
      <c r="D93" s="2"/>
      <c r="E93" s="2"/>
      <c r="F93" s="5"/>
    </row>
    <row r="94" spans="1:6">
      <c r="A94" s="34"/>
      <c r="B94" s="2"/>
      <c r="C94" s="2"/>
      <c r="D94" s="2"/>
      <c r="E94" s="2"/>
      <c r="F94" s="5"/>
    </row>
    <row r="95" spans="1:6" ht="15" thickBot="1">
      <c r="A95" s="12"/>
      <c r="B95" s="13"/>
      <c r="C95" s="13"/>
      <c r="D95" s="13"/>
      <c r="E95" s="13"/>
      <c r="F95" s="14"/>
    </row>
  </sheetData>
  <mergeCells count="5">
    <mergeCell ref="A1:F1"/>
    <mergeCell ref="A2:F2"/>
    <mergeCell ref="A3:F3"/>
    <mergeCell ref="A5:F5"/>
    <mergeCell ref="A20:F20"/>
  </mergeCells>
  <conditionalFormatting sqref="A7:F11">
    <cfRule type="expression" dxfId="173" priority="10">
      <formula>$B$7="Behind"</formula>
    </cfRule>
  </conditionalFormatting>
  <conditionalFormatting sqref="A7:F11">
    <cfRule type="expression" dxfId="172" priority="9">
      <formula>$B$7="Behind"</formula>
    </cfRule>
  </conditionalFormatting>
  <conditionalFormatting sqref="A7:F11">
    <cfRule type="expression" dxfId="171" priority="8">
      <formula>$B$7="Behind"</formula>
    </cfRule>
  </conditionalFormatting>
  <conditionalFormatting sqref="A7:F11">
    <cfRule type="expression" dxfId="170" priority="7">
      <formula>$B$7="Behind"</formula>
    </cfRule>
  </conditionalFormatting>
  <conditionalFormatting sqref="A7:F11">
    <cfRule type="expression" dxfId="169" priority="6">
      <formula>$B$7="Behind"</formula>
    </cfRule>
  </conditionalFormatting>
  <conditionalFormatting sqref="A7:F11">
    <cfRule type="expression" dxfId="168" priority="5">
      <formula>$B$7="Complete"</formula>
    </cfRule>
  </conditionalFormatting>
  <conditionalFormatting sqref="A7:F11">
    <cfRule type="expression" dxfId="167" priority="1">
      <formula>$B$7="Target"</formula>
    </cfRule>
    <cfRule type="expression" dxfId="166" priority="2">
      <formula>$B$7="Ahead"</formula>
    </cfRule>
    <cfRule type="expression" dxfId="165" priority="3">
      <formula>$B$7="Stuck"</formula>
    </cfRule>
    <cfRule type="expression" dxfId="164" priority="4">
      <formula>$B$7="Behind"</formula>
    </cfRule>
  </conditionalFormatting>
  <dataValidations count="3">
    <dataValidation type="list" allowBlank="1" showInputMessage="1" showErrorMessage="1" sqref="B9" xr:uid="{00000000-0002-0000-1100-000000000000}">
      <formula1>"0%,10%,20%,30%,40%,50%,60%,70%,80%,90%,100%"</formula1>
    </dataValidation>
    <dataValidation type="list" allowBlank="1" showInputMessage="1" showErrorMessage="1" sqref="B11" xr:uid="{00000000-0002-0000-1100-000001000000}">
      <formula1>" ,Meets,Exceeds,Outstanding"</formula1>
    </dataValidation>
    <dataValidation type="list" allowBlank="1" showInputMessage="1" showErrorMessage="1" sqref="B7" xr:uid="{00000000-0002-0000-1100-000002000000}">
      <formula1>"Ahead,Target,Behind,Stuck,Complete"</formula1>
    </dataValidation>
  </dataValidations>
  <pageMargins left="0.25" right="0.25" top="0.75" bottom="0.75" header="0.3" footer="0.3"/>
  <pageSetup paperSize="17" orientation="portrait" verticalDpi="0" r:id="rId1"/>
  <drawing r:id="rId2"/>
  <tableParts count="1">
    <tablePart r:id="rId3"/>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F50"/>
  <sheetViews>
    <sheetView zoomScale="90" zoomScaleNormal="90" workbookViewId="0">
      <selection activeCell="A26" sqref="A26:F26"/>
    </sheetView>
  </sheetViews>
  <sheetFormatPr baseColWidth="10" defaultColWidth="9.1640625" defaultRowHeight="14"/>
  <cols>
    <col min="1" max="1" width="47.1640625" style="1" customWidth="1"/>
    <col min="2" max="2" width="17.33203125" style="1" customWidth="1"/>
    <col min="3" max="3" width="15.1640625" style="1" customWidth="1"/>
    <col min="4" max="5" width="16.6640625" style="1" customWidth="1"/>
    <col min="6" max="6" width="20.5" style="1" customWidth="1"/>
    <col min="7" max="16384" width="9.1640625" style="1"/>
  </cols>
  <sheetData>
    <row r="1" spans="1:6" ht="20">
      <c r="A1" s="262" t="s">
        <v>3</v>
      </c>
      <c r="B1" s="263"/>
      <c r="C1" s="263"/>
      <c r="D1" s="263"/>
      <c r="E1" s="263"/>
      <c r="F1" s="264"/>
    </row>
    <row r="2" spans="1:6" ht="23">
      <c r="A2" s="265" t="s">
        <v>11</v>
      </c>
      <c r="B2" s="266"/>
      <c r="C2" s="266"/>
      <c r="D2" s="266"/>
      <c r="E2" s="266"/>
      <c r="F2" s="267"/>
    </row>
    <row r="3" spans="1:6" ht="23">
      <c r="A3" s="265" t="s">
        <v>114</v>
      </c>
      <c r="B3" s="266"/>
      <c r="C3" s="266"/>
      <c r="D3" s="266"/>
      <c r="E3" s="266"/>
      <c r="F3" s="267"/>
    </row>
    <row r="4" spans="1:6" ht="9.75" customHeight="1">
      <c r="A4" s="4"/>
      <c r="B4" s="67"/>
      <c r="C4" s="2"/>
      <c r="D4" s="2"/>
      <c r="E4" s="2"/>
      <c r="F4" s="5"/>
    </row>
    <row r="5" spans="1:6" ht="20">
      <c r="A5" s="268" t="s">
        <v>84</v>
      </c>
      <c r="B5" s="269"/>
      <c r="C5" s="269"/>
      <c r="D5" s="269"/>
      <c r="E5" s="269"/>
      <c r="F5" s="270"/>
    </row>
    <row r="6" spans="1:6" ht="9" customHeight="1">
      <c r="A6" s="6"/>
      <c r="B6" s="68"/>
      <c r="C6" s="2"/>
      <c r="D6" s="2"/>
      <c r="E6" s="2"/>
      <c r="F6" s="5"/>
    </row>
    <row r="7" spans="1:6" ht="18" customHeight="1">
      <c r="A7" s="64" t="s">
        <v>94</v>
      </c>
      <c r="B7" s="82" t="s">
        <v>90</v>
      </c>
      <c r="C7" s="66"/>
      <c r="D7" s="63"/>
      <c r="E7" s="63"/>
      <c r="F7" s="65"/>
    </row>
    <row r="8" spans="1:6" ht="16.5" customHeight="1">
      <c r="A8" s="59" t="s">
        <v>92</v>
      </c>
      <c r="B8" s="83">
        <v>42156</v>
      </c>
      <c r="C8" s="60"/>
      <c r="D8" s="61"/>
      <c r="E8" s="61"/>
      <c r="F8" s="62"/>
    </row>
    <row r="9" spans="1:6" ht="18" customHeight="1">
      <c r="A9" s="19" t="s">
        <v>104</v>
      </c>
      <c r="B9" s="84">
        <v>0.8</v>
      </c>
      <c r="C9" s="17"/>
      <c r="D9" s="17"/>
      <c r="E9" s="17"/>
      <c r="F9" s="18"/>
    </row>
    <row r="10" spans="1:6" ht="18" customHeight="1">
      <c r="A10" s="19" t="s">
        <v>102</v>
      </c>
      <c r="B10" s="85">
        <v>42277</v>
      </c>
      <c r="C10" s="17"/>
      <c r="D10" s="17"/>
      <c r="E10" s="17"/>
      <c r="F10" s="18"/>
    </row>
    <row r="11" spans="1:6" ht="18" customHeight="1">
      <c r="A11" s="19" t="s">
        <v>103</v>
      </c>
      <c r="B11" s="86" t="s">
        <v>73</v>
      </c>
      <c r="C11" s="17"/>
      <c r="D11" s="17"/>
      <c r="E11" s="17"/>
      <c r="F11" s="18"/>
    </row>
    <row r="12" spans="1:6" ht="15" customHeight="1">
      <c r="A12" s="16" t="s">
        <v>105</v>
      </c>
      <c r="B12" s="22" t="s">
        <v>4</v>
      </c>
      <c r="C12" s="2"/>
      <c r="D12" s="22" t="s">
        <v>63</v>
      </c>
      <c r="E12" s="2"/>
      <c r="F12" s="7"/>
    </row>
    <row r="13" spans="1:6" ht="15" customHeight="1">
      <c r="A13" s="15" t="s">
        <v>58</v>
      </c>
      <c r="B13" s="49"/>
      <c r="C13" s="2"/>
      <c r="D13" s="2"/>
      <c r="E13" s="30"/>
      <c r="F13" s="31"/>
    </row>
    <row r="14" spans="1:6" ht="15" customHeight="1">
      <c r="A14" s="15" t="s">
        <v>472</v>
      </c>
      <c r="B14" s="49"/>
      <c r="C14" s="2"/>
      <c r="D14" s="30"/>
      <c r="E14" s="30"/>
      <c r="F14" s="31"/>
    </row>
    <row r="15" spans="1:6" ht="15" customHeight="1">
      <c r="A15" s="15" t="s">
        <v>61</v>
      </c>
      <c r="B15" s="49"/>
      <c r="C15" s="2"/>
      <c r="D15" s="30"/>
      <c r="E15" s="38"/>
      <c r="F15" s="31"/>
    </row>
    <row r="16" spans="1:6" ht="15" customHeight="1">
      <c r="A16" s="15" t="s">
        <v>106</v>
      </c>
      <c r="B16" s="49"/>
      <c r="C16" s="2"/>
      <c r="D16" s="22" t="s">
        <v>76</v>
      </c>
      <c r="E16" s="29">
        <v>181136</v>
      </c>
      <c r="F16" s="5"/>
    </row>
    <row r="17" spans="1:6" ht="15" customHeight="1">
      <c r="A17" s="15" t="s">
        <v>116</v>
      </c>
      <c r="B17" s="49"/>
      <c r="C17" s="2"/>
      <c r="D17" s="22" t="s">
        <v>85</v>
      </c>
      <c r="E17" s="33">
        <f>B10-B8</f>
        <v>121</v>
      </c>
      <c r="F17" s="5"/>
    </row>
    <row r="18" spans="1:6">
      <c r="A18" s="34" t="s">
        <v>118</v>
      </c>
      <c r="B18" s="2"/>
      <c r="C18" s="2"/>
      <c r="D18" s="2"/>
      <c r="E18" s="2"/>
      <c r="F18" s="5"/>
    </row>
    <row r="19" spans="1:6" ht="16">
      <c r="A19" s="72" t="s">
        <v>86</v>
      </c>
      <c r="B19" s="73"/>
      <c r="C19" s="74"/>
      <c r="D19" s="74"/>
      <c r="E19" s="74"/>
      <c r="F19" s="75"/>
    </row>
    <row r="20" spans="1:6" ht="15" customHeight="1">
      <c r="A20" s="9" t="s">
        <v>723</v>
      </c>
      <c r="B20" s="38"/>
      <c r="C20" s="10"/>
      <c r="D20" s="10"/>
      <c r="E20" s="10"/>
      <c r="F20" s="11"/>
    </row>
    <row r="21" spans="1:6" ht="15" customHeight="1">
      <c r="A21" s="9" t="s">
        <v>724</v>
      </c>
      <c r="B21" s="38"/>
      <c r="C21" s="10"/>
      <c r="D21" s="10"/>
      <c r="E21" s="10"/>
      <c r="F21" s="11"/>
    </row>
    <row r="22" spans="1:6" ht="15" customHeight="1">
      <c r="A22" s="8" t="s">
        <v>68</v>
      </c>
      <c r="B22" s="69"/>
      <c r="C22" s="2"/>
      <c r="D22" s="2"/>
      <c r="E22" s="2"/>
      <c r="F22" s="5"/>
    </row>
    <row r="23" spans="1:6" ht="15" customHeight="1">
      <c r="A23" s="9" t="s">
        <v>619</v>
      </c>
      <c r="B23" s="38"/>
      <c r="C23" s="2"/>
      <c r="D23" s="2"/>
      <c r="E23" s="2"/>
      <c r="F23" s="5"/>
    </row>
    <row r="24" spans="1:6" ht="15" customHeight="1">
      <c r="A24" s="9" t="s">
        <v>617</v>
      </c>
      <c r="B24" s="38"/>
      <c r="C24" s="2"/>
      <c r="D24" s="2"/>
      <c r="E24" s="2"/>
      <c r="F24" s="5"/>
    </row>
    <row r="25" spans="1:6" ht="15" customHeight="1">
      <c r="A25" s="8" t="s">
        <v>69</v>
      </c>
      <c r="B25" s="69"/>
      <c r="C25" s="2"/>
      <c r="D25" s="2"/>
      <c r="E25" s="2"/>
      <c r="F25" s="5"/>
    </row>
    <row r="26" spans="1:6" ht="16">
      <c r="A26" s="9" t="s">
        <v>633</v>
      </c>
      <c r="B26" s="38"/>
      <c r="C26" s="2"/>
      <c r="D26" s="2"/>
      <c r="E26" s="2"/>
      <c r="F26" s="5"/>
    </row>
    <row r="27" spans="1:6" ht="16">
      <c r="A27" s="26" t="s">
        <v>70</v>
      </c>
      <c r="B27" s="70"/>
      <c r="C27" s="2"/>
      <c r="D27" s="2"/>
      <c r="E27" s="2"/>
      <c r="F27" s="5"/>
    </row>
    <row r="28" spans="1:6" ht="16">
      <c r="A28" s="9" t="s">
        <v>482</v>
      </c>
      <c r="B28" s="38"/>
      <c r="C28" s="2"/>
      <c r="D28" s="2"/>
      <c r="E28" s="2"/>
      <c r="F28" s="5"/>
    </row>
    <row r="29" spans="1:6" ht="15" thickBot="1">
      <c r="A29" s="12"/>
      <c r="B29" s="13"/>
      <c r="C29" s="13"/>
      <c r="D29" s="13"/>
      <c r="E29" s="13"/>
      <c r="F29" s="14"/>
    </row>
    <row r="30" spans="1:6" ht="16">
      <c r="A30" s="15" t="s">
        <v>51</v>
      </c>
      <c r="B30" s="49" t="s">
        <v>99</v>
      </c>
      <c r="C30" s="49" t="s">
        <v>52</v>
      </c>
      <c r="D30" s="49" t="s">
        <v>53</v>
      </c>
      <c r="E30" s="49" t="s">
        <v>54</v>
      </c>
      <c r="F30" s="50" t="s">
        <v>55</v>
      </c>
    </row>
    <row r="31" spans="1:6" ht="34">
      <c r="A31" s="15" t="s">
        <v>483</v>
      </c>
      <c r="B31" s="49"/>
      <c r="C31" s="138" t="s">
        <v>332</v>
      </c>
      <c r="D31" s="123">
        <v>42093</v>
      </c>
      <c r="E31" s="123">
        <v>42150</v>
      </c>
      <c r="F31" s="51">
        <v>1</v>
      </c>
    </row>
    <row r="32" spans="1:6" ht="68">
      <c r="A32" s="15" t="s">
        <v>484</v>
      </c>
      <c r="B32" s="49"/>
      <c r="C32" s="138" t="s">
        <v>333</v>
      </c>
      <c r="D32" s="123">
        <v>42151</v>
      </c>
      <c r="E32" s="123">
        <v>42179</v>
      </c>
      <c r="F32" s="51">
        <v>1</v>
      </c>
    </row>
    <row r="33" spans="1:6" ht="68">
      <c r="A33" s="15" t="s">
        <v>485</v>
      </c>
      <c r="B33" s="49"/>
      <c r="C33" s="138" t="s">
        <v>334</v>
      </c>
      <c r="D33" s="123">
        <v>42152</v>
      </c>
      <c r="E33" s="123">
        <v>42194</v>
      </c>
      <c r="F33" s="51">
        <v>0.9</v>
      </c>
    </row>
    <row r="34" spans="1:6" ht="16">
      <c r="A34" s="15" t="s">
        <v>618</v>
      </c>
      <c r="B34" s="49"/>
      <c r="C34" s="49"/>
      <c r="D34" s="49"/>
      <c r="E34" s="123">
        <v>42277</v>
      </c>
      <c r="F34" s="51">
        <v>0.15</v>
      </c>
    </row>
    <row r="35" spans="1:6" ht="16">
      <c r="A35" s="15" t="s">
        <v>486</v>
      </c>
      <c r="B35" s="49"/>
      <c r="C35" s="49"/>
      <c r="D35" s="49"/>
      <c r="E35" s="123">
        <v>42277</v>
      </c>
      <c r="F35" s="51">
        <v>0.9</v>
      </c>
    </row>
    <row r="36" spans="1:6" ht="16">
      <c r="A36" s="52" t="s">
        <v>83</v>
      </c>
      <c r="B36" s="53"/>
      <c r="C36" s="53"/>
      <c r="D36" s="53"/>
      <c r="E36" s="54"/>
      <c r="F36" s="55"/>
    </row>
    <row r="37" spans="1:6" ht="48">
      <c r="A37" s="141" t="s">
        <v>353</v>
      </c>
      <c r="B37" s="49"/>
      <c r="C37" s="49"/>
      <c r="D37" s="49"/>
      <c r="E37" s="49"/>
      <c r="F37" s="51"/>
    </row>
    <row r="38" spans="1:6" ht="16">
      <c r="A38" s="149"/>
      <c r="B38" s="49"/>
      <c r="C38" s="49"/>
      <c r="D38" s="49"/>
      <c r="E38" s="49"/>
      <c r="F38" s="51"/>
    </row>
    <row r="39" spans="1:6" ht="16">
      <c r="A39" s="52" t="s">
        <v>82</v>
      </c>
      <c r="B39" s="53"/>
      <c r="C39" s="53"/>
      <c r="D39" s="53"/>
      <c r="E39" s="54"/>
      <c r="F39" s="55"/>
    </row>
    <row r="40" spans="1:6" ht="48">
      <c r="A40" s="141" t="s">
        <v>354</v>
      </c>
      <c r="B40" s="49"/>
      <c r="C40" s="49"/>
      <c r="D40" s="49"/>
      <c r="E40" s="49"/>
      <c r="F40" s="51"/>
    </row>
    <row r="41" spans="1:6" ht="16">
      <c r="A41" s="52" t="s">
        <v>72</v>
      </c>
      <c r="B41" s="53"/>
      <c r="C41" s="53"/>
      <c r="D41" s="53"/>
      <c r="E41" s="54"/>
      <c r="F41" s="55"/>
    </row>
    <row r="42" spans="1:6" ht="112">
      <c r="A42" s="141" t="s">
        <v>355</v>
      </c>
      <c r="B42" s="49"/>
      <c r="C42" s="49"/>
      <c r="D42" s="49"/>
      <c r="E42" s="49"/>
      <c r="F42" s="51"/>
    </row>
    <row r="43" spans="1:6" ht="15" thickBot="1">
      <c r="A43" s="56"/>
      <c r="B43" s="57"/>
      <c r="C43" s="57"/>
      <c r="D43" s="57"/>
      <c r="E43" s="57"/>
      <c r="F43" s="58"/>
    </row>
    <row r="44" spans="1:6" ht="17" thickBot="1">
      <c r="A44" s="35" t="s">
        <v>87</v>
      </c>
      <c r="B44" s="71"/>
      <c r="C44" s="36"/>
      <c r="D44" s="36"/>
      <c r="E44" s="36"/>
      <c r="F44" s="37"/>
    </row>
    <row r="45" spans="1:6">
      <c r="A45" s="34"/>
      <c r="B45" s="2"/>
      <c r="C45" s="2"/>
      <c r="D45" s="2"/>
      <c r="E45" s="2"/>
      <c r="F45" s="5"/>
    </row>
    <row r="46" spans="1:6">
      <c r="A46" s="34"/>
      <c r="B46" s="2"/>
      <c r="C46" s="2"/>
      <c r="D46" s="2"/>
      <c r="E46" s="2"/>
      <c r="F46" s="5"/>
    </row>
    <row r="47" spans="1:6">
      <c r="A47" s="34"/>
      <c r="B47" s="2"/>
      <c r="C47" s="2"/>
      <c r="D47" s="2"/>
      <c r="E47" s="2"/>
      <c r="F47" s="5"/>
    </row>
    <row r="48" spans="1:6">
      <c r="A48" s="34"/>
      <c r="B48" s="2"/>
      <c r="C48" s="2"/>
      <c r="D48" s="2"/>
      <c r="E48" s="2"/>
      <c r="F48" s="5"/>
    </row>
    <row r="49" spans="1:6">
      <c r="A49" s="34"/>
      <c r="B49" s="2"/>
      <c r="C49" s="2"/>
      <c r="D49" s="2"/>
      <c r="E49" s="2"/>
      <c r="F49" s="5"/>
    </row>
    <row r="50" spans="1:6" ht="15" thickBot="1">
      <c r="A50" s="12"/>
      <c r="B50" s="13"/>
      <c r="C50" s="13"/>
      <c r="D50" s="13"/>
      <c r="E50" s="13"/>
      <c r="F50" s="14"/>
    </row>
  </sheetData>
  <mergeCells count="4">
    <mergeCell ref="A1:F1"/>
    <mergeCell ref="A2:F2"/>
    <mergeCell ref="A3:F3"/>
    <mergeCell ref="A5:F5"/>
  </mergeCells>
  <conditionalFormatting sqref="A7:F11">
    <cfRule type="expression" dxfId="155" priority="25">
      <formula>$B$7="Complete"</formula>
    </cfRule>
  </conditionalFormatting>
  <conditionalFormatting sqref="A7:F11">
    <cfRule type="expression" dxfId="154" priority="6">
      <formula>$B$7="Target"</formula>
    </cfRule>
    <cfRule type="expression" dxfId="153" priority="7">
      <formula>$B$7="Ahead"</formula>
    </cfRule>
    <cfRule type="expression" dxfId="152" priority="8">
      <formula>$B$7="Stuck"</formula>
    </cfRule>
    <cfRule type="expression" dxfId="151" priority="9">
      <formula>$B$7="Behind"</formula>
    </cfRule>
  </conditionalFormatting>
  <dataValidations count="3">
    <dataValidation type="list" allowBlank="1" showInputMessage="1" showErrorMessage="1" sqref="B11" xr:uid="{00000000-0002-0000-1200-000000000000}">
      <formula1>" ,Meets,Exceeds,Outstanding"</formula1>
    </dataValidation>
    <dataValidation type="list" allowBlank="1" showInputMessage="1" showErrorMessage="1" sqref="B9" xr:uid="{00000000-0002-0000-1200-000001000000}">
      <formula1>"0%,10%,20%,30%,40%,50%,60%,70%,80%,90%,100%"</formula1>
    </dataValidation>
    <dataValidation type="list" allowBlank="1" showInputMessage="1" showErrorMessage="1" sqref="B7" xr:uid="{00000000-0002-0000-1200-000002000000}">
      <formula1>"Ahead,Target,Behind,Stuck,Complete"</formula1>
    </dataValidation>
  </dataValidations>
  <pageMargins left="0.25" right="0.25" top="0.75" bottom="0.75" header="0.3" footer="0.3"/>
  <pageSetup paperSize="17" orientation="portrait" r:id="rId1"/>
  <drawing r:id="rId2"/>
  <tableParts count="1">
    <tablePart r:id="rId3"/>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I72"/>
  <sheetViews>
    <sheetView zoomScale="90" zoomScaleNormal="90" workbookViewId="0">
      <selection activeCell="F36" sqref="F36"/>
    </sheetView>
  </sheetViews>
  <sheetFormatPr baseColWidth="10" defaultColWidth="9.1640625" defaultRowHeight="14"/>
  <cols>
    <col min="1" max="1" width="47.1640625" style="1" customWidth="1"/>
    <col min="2" max="2" width="17.33203125" style="1" customWidth="1"/>
    <col min="3" max="3" width="15.1640625" style="1" customWidth="1"/>
    <col min="4" max="5" width="16.6640625" style="1" customWidth="1"/>
    <col min="6" max="6" width="20.5" style="1" customWidth="1"/>
    <col min="7" max="16384" width="9.1640625" style="1"/>
  </cols>
  <sheetData>
    <row r="1" spans="1:6" ht="20">
      <c r="A1" s="262" t="s">
        <v>3</v>
      </c>
      <c r="B1" s="263"/>
      <c r="C1" s="263"/>
      <c r="D1" s="263"/>
      <c r="E1" s="263"/>
      <c r="F1" s="264"/>
    </row>
    <row r="2" spans="1:6" ht="23">
      <c r="A2" s="265" t="s">
        <v>11</v>
      </c>
      <c r="B2" s="266"/>
      <c r="C2" s="266"/>
      <c r="D2" s="266"/>
      <c r="E2" s="266"/>
      <c r="F2" s="267"/>
    </row>
    <row r="3" spans="1:6" ht="23">
      <c r="A3" s="265" t="s">
        <v>424</v>
      </c>
      <c r="B3" s="266"/>
      <c r="C3" s="266"/>
      <c r="D3" s="266"/>
      <c r="E3" s="266"/>
      <c r="F3" s="267"/>
    </row>
    <row r="4" spans="1:6" ht="9.75" customHeight="1">
      <c r="A4" s="4"/>
      <c r="B4" s="67"/>
      <c r="C4" s="2"/>
      <c r="D4" s="2"/>
      <c r="E4" s="2"/>
      <c r="F4" s="5"/>
    </row>
    <row r="5" spans="1:6" ht="20">
      <c r="A5" s="268" t="s">
        <v>84</v>
      </c>
      <c r="B5" s="269"/>
      <c r="C5" s="269"/>
      <c r="D5" s="269"/>
      <c r="E5" s="269"/>
      <c r="F5" s="270"/>
    </row>
    <row r="6" spans="1:6" ht="9" customHeight="1">
      <c r="A6" s="6"/>
      <c r="B6" s="68"/>
      <c r="C6" s="2"/>
      <c r="D6" s="2"/>
      <c r="E6" s="2"/>
      <c r="F6" s="5"/>
    </row>
    <row r="7" spans="1:6" ht="18" customHeight="1">
      <c r="A7" s="64" t="s">
        <v>94</v>
      </c>
      <c r="B7" s="82" t="s">
        <v>90</v>
      </c>
      <c r="C7" s="66"/>
      <c r="D7" s="63"/>
      <c r="E7" s="63"/>
      <c r="F7" s="65"/>
    </row>
    <row r="8" spans="1:6" ht="16.5" customHeight="1">
      <c r="A8" s="59" t="s">
        <v>92</v>
      </c>
      <c r="B8" s="83">
        <v>42186</v>
      </c>
      <c r="C8" s="60"/>
      <c r="D8" s="61"/>
      <c r="E8" s="61"/>
      <c r="F8" s="62"/>
    </row>
    <row r="9" spans="1:6" ht="18" customHeight="1">
      <c r="A9" s="19" t="s">
        <v>104</v>
      </c>
      <c r="B9" s="84">
        <v>0.2</v>
      </c>
      <c r="C9" s="17"/>
      <c r="D9" s="17"/>
      <c r="E9" s="17"/>
      <c r="F9" s="18"/>
    </row>
    <row r="10" spans="1:6" ht="18" customHeight="1">
      <c r="A10" s="19" t="s">
        <v>102</v>
      </c>
      <c r="B10" s="85">
        <v>42307</v>
      </c>
      <c r="C10" s="17"/>
      <c r="D10" s="17"/>
      <c r="E10" s="17"/>
      <c r="F10" s="18"/>
    </row>
    <row r="11" spans="1:6" ht="18" customHeight="1">
      <c r="A11" s="19" t="s">
        <v>103</v>
      </c>
      <c r="B11" s="86" t="s">
        <v>73</v>
      </c>
      <c r="C11" s="17"/>
      <c r="D11" s="17"/>
      <c r="E11" s="17"/>
      <c r="F11" s="18"/>
    </row>
    <row r="12" spans="1:6" ht="15" customHeight="1">
      <c r="A12" s="16" t="s">
        <v>105</v>
      </c>
      <c r="B12" s="22" t="s">
        <v>106</v>
      </c>
      <c r="C12" s="2"/>
      <c r="D12" s="22" t="s">
        <v>63</v>
      </c>
      <c r="E12" s="2"/>
      <c r="F12" s="7"/>
    </row>
    <row r="13" spans="1:6" ht="15" customHeight="1">
      <c r="A13" s="15" t="s">
        <v>58</v>
      </c>
      <c r="B13" s="49"/>
      <c r="C13" s="2"/>
      <c r="D13" s="2"/>
      <c r="E13" s="30"/>
      <c r="F13" s="31"/>
    </row>
    <row r="14" spans="1:6" ht="15" customHeight="1">
      <c r="A14" s="15" t="s">
        <v>118</v>
      </c>
      <c r="B14" s="49"/>
      <c r="C14" s="2"/>
      <c r="D14" s="30"/>
      <c r="E14" s="30"/>
      <c r="F14" s="31"/>
    </row>
    <row r="15" spans="1:6" ht="15" customHeight="1">
      <c r="A15" s="15" t="s">
        <v>4</v>
      </c>
      <c r="B15" s="49"/>
      <c r="C15" s="2"/>
      <c r="D15" s="30"/>
      <c r="E15" s="38"/>
      <c r="F15" s="31"/>
    </row>
    <row r="16" spans="1:6" ht="15" customHeight="1">
      <c r="A16" s="15" t="s">
        <v>59</v>
      </c>
      <c r="B16" s="49"/>
      <c r="C16" s="2"/>
      <c r="D16" s="30"/>
      <c r="E16" s="38"/>
      <c r="F16" s="31"/>
    </row>
    <row r="17" spans="1:9" ht="15" customHeight="1">
      <c r="A17" s="15"/>
      <c r="B17" s="49"/>
      <c r="C17" s="2"/>
      <c r="D17" s="30"/>
      <c r="E17" s="38"/>
      <c r="F17" s="31"/>
    </row>
    <row r="18" spans="1:9" ht="15" customHeight="1">
      <c r="A18" s="15"/>
      <c r="B18" s="49"/>
      <c r="C18" s="2"/>
      <c r="D18" s="30"/>
      <c r="E18" s="38"/>
      <c r="F18" s="31"/>
    </row>
    <row r="19" spans="1:9" ht="15" customHeight="1">
      <c r="A19" s="15"/>
      <c r="B19" s="49"/>
      <c r="C19" s="2"/>
      <c r="D19" s="30"/>
      <c r="E19" s="38"/>
      <c r="F19" s="31"/>
    </row>
    <row r="20" spans="1:9" ht="15" customHeight="1">
      <c r="A20" s="15"/>
      <c r="B20" s="49"/>
      <c r="C20" s="2"/>
      <c r="D20" s="30"/>
      <c r="E20" s="38"/>
      <c r="F20" s="31"/>
    </row>
    <row r="21" spans="1:9" ht="15" customHeight="1">
      <c r="A21" s="15"/>
      <c r="B21" s="49"/>
      <c r="C21" s="2"/>
      <c r="D21" s="22" t="s">
        <v>76</v>
      </c>
      <c r="E21" s="29">
        <v>45000</v>
      </c>
      <c r="F21" s="146">
        <v>6000</v>
      </c>
    </row>
    <row r="22" spans="1:9" ht="15" customHeight="1">
      <c r="A22" s="15"/>
      <c r="B22" s="49"/>
      <c r="C22" s="2"/>
      <c r="D22" s="22" t="s">
        <v>85</v>
      </c>
      <c r="E22" s="33">
        <f>B10-B8</f>
        <v>121</v>
      </c>
      <c r="F22" s="5"/>
    </row>
    <row r="23" spans="1:9">
      <c r="A23" s="34"/>
      <c r="B23" s="2"/>
      <c r="C23" s="2"/>
      <c r="D23" s="2"/>
      <c r="E23" s="2"/>
      <c r="F23" s="5"/>
    </row>
    <row r="24" spans="1:9" ht="16">
      <c r="A24" s="72" t="s">
        <v>86</v>
      </c>
      <c r="B24" s="73"/>
      <c r="C24" s="74"/>
      <c r="D24" s="74"/>
      <c r="E24" s="74"/>
      <c r="F24" s="75"/>
    </row>
    <row r="25" spans="1:9" ht="15" customHeight="1">
      <c r="A25" s="9" t="s">
        <v>476</v>
      </c>
      <c r="B25" s="38"/>
      <c r="C25" s="10"/>
      <c r="D25" s="145"/>
      <c r="E25" s="10"/>
      <c r="F25" s="11"/>
      <c r="I25" s="145"/>
    </row>
    <row r="26" spans="1:9" ht="15" customHeight="1">
      <c r="A26" s="8" t="s">
        <v>68</v>
      </c>
      <c r="B26" s="69"/>
      <c r="C26" s="2"/>
      <c r="D26" s="2"/>
      <c r="E26" s="2"/>
      <c r="F26" s="5"/>
    </row>
    <row r="27" spans="1:9" ht="15" customHeight="1">
      <c r="A27" s="9" t="s">
        <v>487</v>
      </c>
      <c r="B27" s="38"/>
      <c r="C27" s="2"/>
      <c r="D27" s="2"/>
      <c r="E27" s="2"/>
      <c r="F27" s="5"/>
    </row>
    <row r="28" spans="1:9" ht="16">
      <c r="A28" s="8" t="s">
        <v>69</v>
      </c>
      <c r="B28" s="69"/>
      <c r="C28" s="2"/>
      <c r="D28" s="2"/>
      <c r="E28" s="2"/>
      <c r="F28" s="5"/>
    </row>
    <row r="29" spans="1:9" ht="16">
      <c r="A29" s="9" t="s">
        <v>725</v>
      </c>
      <c r="B29" s="38"/>
      <c r="C29" s="2"/>
      <c r="D29" s="2"/>
      <c r="E29" s="2"/>
      <c r="F29" s="5"/>
    </row>
    <row r="30" spans="1:9" ht="16">
      <c r="A30" s="26" t="s">
        <v>70</v>
      </c>
      <c r="B30" s="70"/>
      <c r="C30" s="2"/>
      <c r="D30" s="2"/>
      <c r="E30" s="2"/>
      <c r="F30" s="5"/>
    </row>
    <row r="31" spans="1:9" ht="16">
      <c r="A31" s="9" t="s">
        <v>726</v>
      </c>
      <c r="B31" s="38"/>
      <c r="C31" s="2"/>
      <c r="D31" s="2"/>
      <c r="E31" s="2"/>
      <c r="F31" s="5"/>
    </row>
    <row r="32" spans="1:9" ht="15" thickBot="1">
      <c r="A32" s="12"/>
      <c r="B32" s="13"/>
      <c r="C32" s="13"/>
      <c r="D32" s="13"/>
      <c r="E32" s="13"/>
      <c r="F32" s="14"/>
    </row>
    <row r="33" spans="1:6" ht="16">
      <c r="A33" s="15" t="s">
        <v>51</v>
      </c>
      <c r="B33" s="49" t="s">
        <v>99</v>
      </c>
      <c r="C33" s="49" t="s">
        <v>52</v>
      </c>
      <c r="D33" s="49" t="s">
        <v>53</v>
      </c>
      <c r="E33" s="49" t="s">
        <v>54</v>
      </c>
      <c r="F33" s="50" t="s">
        <v>55</v>
      </c>
    </row>
    <row r="34" spans="1:6" ht="16">
      <c r="A34" s="16" t="s">
        <v>372</v>
      </c>
      <c r="B34" s="49"/>
      <c r="C34" s="138"/>
      <c r="D34" s="244"/>
      <c r="E34" s="244">
        <v>42246</v>
      </c>
      <c r="F34" s="51"/>
    </row>
    <row r="35" spans="1:6" ht="16">
      <c r="A35" s="15" t="s">
        <v>477</v>
      </c>
      <c r="B35" s="49"/>
      <c r="C35" s="138"/>
      <c r="D35" s="244"/>
      <c r="E35" s="244">
        <v>42216</v>
      </c>
      <c r="F35" s="51">
        <v>1</v>
      </c>
    </row>
    <row r="36" spans="1:6" ht="16">
      <c r="A36" s="15" t="s">
        <v>478</v>
      </c>
      <c r="B36" s="49"/>
      <c r="C36" s="138"/>
      <c r="D36" s="244"/>
      <c r="E36" s="244">
        <v>42216</v>
      </c>
      <c r="F36" s="51"/>
    </row>
    <row r="37" spans="1:6" ht="16">
      <c r="A37" s="15" t="s">
        <v>727</v>
      </c>
      <c r="B37" s="49"/>
      <c r="C37" s="138"/>
      <c r="D37" s="244"/>
      <c r="E37" s="244"/>
      <c r="F37" s="51"/>
    </row>
    <row r="38" spans="1:6" ht="16">
      <c r="A38" s="15" t="s">
        <v>600</v>
      </c>
      <c r="B38" s="49" t="s">
        <v>601</v>
      </c>
      <c r="C38" s="138"/>
      <c r="D38" s="244">
        <v>42164</v>
      </c>
      <c r="E38" s="244">
        <v>42164</v>
      </c>
      <c r="F38" s="51">
        <v>1</v>
      </c>
    </row>
    <row r="39" spans="1:6" ht="16">
      <c r="A39" s="15" t="s">
        <v>602</v>
      </c>
      <c r="B39" s="49" t="s">
        <v>601</v>
      </c>
      <c r="C39" s="138"/>
      <c r="D39" s="244">
        <v>42164</v>
      </c>
      <c r="E39" s="244">
        <v>42167</v>
      </c>
      <c r="F39" s="51">
        <v>1</v>
      </c>
    </row>
    <row r="40" spans="1:6" ht="16">
      <c r="A40" s="15" t="s">
        <v>603</v>
      </c>
      <c r="B40" s="49" t="s">
        <v>604</v>
      </c>
      <c r="C40" s="138"/>
      <c r="D40" s="244">
        <v>42166</v>
      </c>
      <c r="E40" s="244">
        <v>42166</v>
      </c>
      <c r="F40" s="51">
        <v>1</v>
      </c>
    </row>
    <row r="41" spans="1:6" ht="16">
      <c r="A41" s="15" t="s">
        <v>605</v>
      </c>
      <c r="B41" s="49" t="s">
        <v>607</v>
      </c>
      <c r="C41" s="138"/>
      <c r="D41" s="244">
        <v>42172</v>
      </c>
      <c r="E41" s="244">
        <v>42177</v>
      </c>
      <c r="F41" s="51">
        <v>1</v>
      </c>
    </row>
    <row r="42" spans="1:6" ht="16">
      <c r="A42" s="15" t="s">
        <v>606</v>
      </c>
      <c r="B42" s="49" t="s">
        <v>607</v>
      </c>
      <c r="C42" s="138"/>
      <c r="D42" s="244">
        <v>42174</v>
      </c>
      <c r="E42" s="244">
        <v>42177</v>
      </c>
      <c r="F42" s="51">
        <v>0.5</v>
      </c>
    </row>
    <row r="43" spans="1:6" ht="16">
      <c r="A43" s="15" t="s">
        <v>608</v>
      </c>
      <c r="B43" s="49" t="s">
        <v>607</v>
      </c>
      <c r="C43" s="138"/>
      <c r="D43" s="244">
        <v>42191</v>
      </c>
      <c r="E43" s="244">
        <v>42202</v>
      </c>
      <c r="F43" s="51"/>
    </row>
    <row r="44" spans="1:6" ht="16">
      <c r="A44" s="15" t="s">
        <v>609</v>
      </c>
      <c r="B44" s="49" t="s">
        <v>601</v>
      </c>
      <c r="C44" s="138"/>
      <c r="D44" s="244">
        <v>42209</v>
      </c>
      <c r="E44" s="244">
        <v>42209</v>
      </c>
      <c r="F44" s="51"/>
    </row>
    <row r="45" spans="1:6" ht="16">
      <c r="A45" s="15" t="s">
        <v>610</v>
      </c>
      <c r="B45" s="49" t="s">
        <v>611</v>
      </c>
      <c r="C45" s="138"/>
      <c r="D45" s="244"/>
      <c r="E45" s="244">
        <v>42246</v>
      </c>
      <c r="F45" s="51"/>
    </row>
    <row r="46" spans="1:6" ht="16">
      <c r="A46" s="15"/>
      <c r="B46" s="49"/>
      <c r="C46" s="138"/>
      <c r="D46" s="244"/>
      <c r="E46" s="244"/>
      <c r="F46" s="51"/>
    </row>
    <row r="47" spans="1:6" ht="16">
      <c r="A47" s="16" t="s">
        <v>373</v>
      </c>
      <c r="B47" s="49"/>
      <c r="C47" s="138"/>
      <c r="D47" s="244"/>
      <c r="E47" s="244">
        <v>42307</v>
      </c>
      <c r="F47" s="51"/>
    </row>
    <row r="48" spans="1:6" ht="16">
      <c r="A48" s="15" t="s">
        <v>612</v>
      </c>
      <c r="B48" s="49" t="s">
        <v>613</v>
      </c>
      <c r="C48" s="138"/>
      <c r="D48" s="244">
        <v>42128</v>
      </c>
      <c r="E48" s="244">
        <v>42128</v>
      </c>
      <c r="F48" s="51">
        <v>1</v>
      </c>
    </row>
    <row r="49" spans="1:6" ht="16">
      <c r="A49" s="15" t="s">
        <v>614</v>
      </c>
      <c r="B49" s="49" t="s">
        <v>615</v>
      </c>
      <c r="C49" s="138"/>
      <c r="D49" s="244">
        <v>42170</v>
      </c>
      <c r="E49" s="244">
        <v>42185</v>
      </c>
      <c r="F49" s="51"/>
    </row>
    <row r="50" spans="1:6" ht="16">
      <c r="A50" s="15" t="s">
        <v>616</v>
      </c>
      <c r="B50" s="49" t="s">
        <v>604</v>
      </c>
      <c r="C50" s="138"/>
      <c r="D50" s="244">
        <v>42186</v>
      </c>
      <c r="E50" s="244">
        <v>42200</v>
      </c>
      <c r="F50" s="51"/>
    </row>
    <row r="51" spans="1:6" ht="16">
      <c r="A51" s="15" t="s">
        <v>380</v>
      </c>
      <c r="B51" s="49"/>
      <c r="C51" s="138"/>
      <c r="D51" s="244">
        <v>42201</v>
      </c>
      <c r="E51" s="244">
        <v>42209</v>
      </c>
      <c r="F51" s="51"/>
    </row>
    <row r="52" spans="1:6" ht="16">
      <c r="A52" s="15" t="s">
        <v>374</v>
      </c>
      <c r="B52" s="49"/>
      <c r="C52" s="138"/>
      <c r="D52" s="244">
        <v>42201</v>
      </c>
      <c r="E52" s="244">
        <v>42209</v>
      </c>
      <c r="F52" s="51"/>
    </row>
    <row r="53" spans="1:6" ht="16">
      <c r="A53" s="15" t="s">
        <v>375</v>
      </c>
      <c r="B53" s="49"/>
      <c r="C53" s="138"/>
      <c r="D53" s="244">
        <v>42201</v>
      </c>
      <c r="E53" s="244">
        <v>42209</v>
      </c>
      <c r="F53" s="51"/>
    </row>
    <row r="54" spans="1:6" ht="16">
      <c r="A54" s="15" t="s">
        <v>376</v>
      </c>
      <c r="B54" s="49"/>
      <c r="C54" s="138"/>
      <c r="D54" s="244">
        <v>42212</v>
      </c>
      <c r="E54" s="244">
        <v>42216</v>
      </c>
      <c r="F54" s="51"/>
    </row>
    <row r="55" spans="1:6" ht="16">
      <c r="A55" s="15" t="s">
        <v>377</v>
      </c>
      <c r="B55" s="49"/>
      <c r="C55" s="138"/>
      <c r="D55" s="244">
        <v>42255</v>
      </c>
      <c r="E55" s="244">
        <v>42231</v>
      </c>
      <c r="F55" s="51"/>
    </row>
    <row r="56" spans="1:6" ht="34">
      <c r="A56" s="192" t="s">
        <v>378</v>
      </c>
      <c r="B56" s="49"/>
      <c r="C56" s="138"/>
      <c r="D56" s="244">
        <v>42231</v>
      </c>
      <c r="E56" s="244">
        <v>42262</v>
      </c>
      <c r="F56" s="51"/>
    </row>
    <row r="57" spans="1:6" ht="34">
      <c r="A57" s="192" t="s">
        <v>379</v>
      </c>
      <c r="B57" s="49"/>
      <c r="C57" s="138"/>
      <c r="D57" s="244">
        <v>42265</v>
      </c>
      <c r="E57" s="244">
        <v>42307</v>
      </c>
      <c r="F57" s="51"/>
    </row>
    <row r="58" spans="1:6" ht="16">
      <c r="A58" s="15"/>
      <c r="B58" s="49"/>
      <c r="C58" s="138"/>
      <c r="D58" s="123"/>
      <c r="E58" s="123"/>
      <c r="F58" s="51"/>
    </row>
    <row r="59" spans="1:6" ht="16">
      <c r="A59" s="15"/>
      <c r="B59" s="49"/>
      <c r="C59" s="138"/>
      <c r="D59" s="123"/>
      <c r="E59" s="123"/>
      <c r="F59" s="51"/>
    </row>
    <row r="60" spans="1:6" ht="16">
      <c r="A60" s="52" t="s">
        <v>83</v>
      </c>
      <c r="B60" s="53"/>
      <c r="C60" s="53"/>
      <c r="D60" s="53"/>
      <c r="E60" s="54"/>
      <c r="F60" s="55"/>
    </row>
    <row r="61" spans="1:6" ht="68">
      <c r="A61" s="139" t="s">
        <v>381</v>
      </c>
      <c r="B61" s="49"/>
      <c r="C61" s="49"/>
      <c r="D61" s="49"/>
      <c r="E61" s="49"/>
      <c r="F61" s="51"/>
    </row>
    <row r="62" spans="1:6" ht="16">
      <c r="A62" s="52" t="s">
        <v>82</v>
      </c>
      <c r="B62" s="53"/>
      <c r="C62" s="53"/>
      <c r="D62" s="53"/>
      <c r="E62" s="54"/>
      <c r="F62" s="55"/>
    </row>
    <row r="63" spans="1:6" ht="68">
      <c r="A63" s="139" t="s">
        <v>382</v>
      </c>
      <c r="B63" s="49"/>
      <c r="C63" s="49"/>
      <c r="D63" s="49"/>
      <c r="E63" s="49"/>
      <c r="F63" s="51"/>
    </row>
    <row r="64" spans="1:6" ht="16">
      <c r="A64" s="15"/>
      <c r="B64" s="49"/>
      <c r="C64" s="49"/>
      <c r="D64" s="49"/>
      <c r="E64" s="49"/>
      <c r="F64" s="51"/>
    </row>
    <row r="65" spans="1:6" ht="15" thickBot="1">
      <c r="A65" s="56"/>
      <c r="B65" s="57"/>
      <c r="C65" s="57"/>
      <c r="D65" s="57"/>
      <c r="E65" s="57"/>
      <c r="F65" s="58"/>
    </row>
    <row r="66" spans="1:6" ht="17" thickBot="1">
      <c r="A66" s="35" t="s">
        <v>87</v>
      </c>
      <c r="B66" s="71"/>
      <c r="C66" s="36"/>
      <c r="D66" s="36"/>
      <c r="E66" s="36"/>
      <c r="F66" s="37"/>
    </row>
    <row r="67" spans="1:6">
      <c r="A67" s="34"/>
      <c r="B67" s="2"/>
      <c r="C67" s="2"/>
      <c r="D67" s="2"/>
      <c r="E67" s="2"/>
      <c r="F67" s="5"/>
    </row>
    <row r="68" spans="1:6">
      <c r="A68" s="34"/>
      <c r="B68" s="2"/>
      <c r="C68" s="2"/>
      <c r="D68" s="2"/>
      <c r="E68" s="2"/>
      <c r="F68" s="5"/>
    </row>
    <row r="69" spans="1:6">
      <c r="A69" s="34"/>
      <c r="B69" s="2"/>
      <c r="C69" s="2"/>
      <c r="D69" s="2"/>
      <c r="E69" s="2"/>
      <c r="F69" s="5"/>
    </row>
    <row r="70" spans="1:6">
      <c r="A70" s="34"/>
      <c r="B70" s="2"/>
      <c r="C70" s="2"/>
      <c r="D70" s="2"/>
      <c r="E70" s="2"/>
      <c r="F70" s="5"/>
    </row>
    <row r="71" spans="1:6">
      <c r="A71" s="34"/>
      <c r="B71" s="2"/>
      <c r="C71" s="2"/>
      <c r="D71" s="2"/>
      <c r="E71" s="2"/>
      <c r="F71" s="5"/>
    </row>
    <row r="72" spans="1:6" ht="15" thickBot="1">
      <c r="A72" s="12"/>
      <c r="B72" s="13"/>
      <c r="C72" s="13"/>
      <c r="D72" s="13"/>
      <c r="E72" s="13"/>
      <c r="F72" s="14"/>
    </row>
  </sheetData>
  <mergeCells count="4">
    <mergeCell ref="A1:F1"/>
    <mergeCell ref="A2:F2"/>
    <mergeCell ref="A3:F3"/>
    <mergeCell ref="A5:F5"/>
  </mergeCells>
  <conditionalFormatting sqref="A7:F11">
    <cfRule type="expression" dxfId="142" priority="52">
      <formula>$B$7="Complete"</formula>
    </cfRule>
  </conditionalFormatting>
  <conditionalFormatting sqref="A7:F11">
    <cfRule type="expression" dxfId="141" priority="27">
      <formula>$B$7="Target"</formula>
    </cfRule>
    <cfRule type="expression" dxfId="140" priority="28">
      <formula>$B$7="Ahead"</formula>
    </cfRule>
    <cfRule type="expression" dxfId="139" priority="29">
      <formula>$B$7="Stuck"</formula>
    </cfRule>
    <cfRule type="expression" dxfId="138" priority="30">
      <formula>$B$7="Behind"</formula>
    </cfRule>
  </conditionalFormatting>
  <dataValidations count="3">
    <dataValidation type="list" allowBlank="1" showInputMessage="1" showErrorMessage="1" sqref="B9" xr:uid="{00000000-0002-0000-1300-000000000000}">
      <formula1>"0%,10%,20%,30%,40%,50%,60%,70%,80%,90%,100%"</formula1>
    </dataValidation>
    <dataValidation type="list" allowBlank="1" showInputMessage="1" showErrorMessage="1" sqref="B11" xr:uid="{00000000-0002-0000-1300-000001000000}">
      <formula1>" ,Meets,Exceeds,Outstanding"</formula1>
    </dataValidation>
    <dataValidation type="list" allowBlank="1" showInputMessage="1" showErrorMessage="1" sqref="B7" xr:uid="{00000000-0002-0000-1300-000002000000}">
      <formula1>"Ahead,Target,Behind,Stuck,Complete"</formula1>
    </dataValidation>
  </dataValidations>
  <pageMargins left="0.25" right="0.25" top="0.75" bottom="0.75" header="0.3" footer="0.3"/>
  <pageSetup paperSize="17" orientation="portrait" r:id="rId1"/>
  <drawing r:id="rId2"/>
  <tableParts count="1">
    <tablePart r:id="rId3"/>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F70"/>
  <sheetViews>
    <sheetView zoomScaleNormal="100" workbookViewId="0">
      <selection activeCell="A32" sqref="A32"/>
    </sheetView>
  </sheetViews>
  <sheetFormatPr baseColWidth="10" defaultColWidth="9.1640625" defaultRowHeight="14"/>
  <cols>
    <col min="1" max="1" width="47.1640625" style="1" customWidth="1"/>
    <col min="2" max="2" width="17.33203125" style="1" customWidth="1"/>
    <col min="3" max="3" width="15.1640625" style="1" customWidth="1"/>
    <col min="4" max="5" width="16.6640625" style="1" customWidth="1"/>
    <col min="6" max="6" width="20.5" style="1" customWidth="1"/>
    <col min="7" max="16384" width="9.1640625" style="1"/>
  </cols>
  <sheetData>
    <row r="1" spans="1:6" ht="20">
      <c r="A1" s="262" t="s">
        <v>3</v>
      </c>
      <c r="B1" s="263"/>
      <c r="C1" s="263"/>
      <c r="D1" s="263"/>
      <c r="E1" s="263"/>
      <c r="F1" s="264"/>
    </row>
    <row r="2" spans="1:6" ht="23">
      <c r="A2" s="265" t="s">
        <v>11</v>
      </c>
      <c r="B2" s="266"/>
      <c r="C2" s="266"/>
      <c r="D2" s="266"/>
      <c r="E2" s="266"/>
      <c r="F2" s="267"/>
    </row>
    <row r="3" spans="1:6" ht="23">
      <c r="A3" s="265" t="s">
        <v>6</v>
      </c>
      <c r="B3" s="266"/>
      <c r="C3" s="266"/>
      <c r="D3" s="266"/>
      <c r="E3" s="266"/>
      <c r="F3" s="267"/>
    </row>
    <row r="4" spans="1:6" ht="9.75" customHeight="1">
      <c r="A4" s="4"/>
      <c r="B4" s="67"/>
      <c r="C4" s="2"/>
      <c r="D4" s="2"/>
      <c r="E4" s="2"/>
      <c r="F4" s="5"/>
    </row>
    <row r="5" spans="1:6" ht="20">
      <c r="A5" s="268" t="s">
        <v>84</v>
      </c>
      <c r="B5" s="269"/>
      <c r="C5" s="269"/>
      <c r="D5" s="269"/>
      <c r="E5" s="269"/>
      <c r="F5" s="270"/>
    </row>
    <row r="6" spans="1:6" ht="9" customHeight="1">
      <c r="A6" s="6"/>
      <c r="B6" s="68"/>
      <c r="C6" s="2"/>
      <c r="D6" s="2"/>
      <c r="E6" s="2"/>
      <c r="F6" s="5"/>
    </row>
    <row r="7" spans="1:6" ht="18" customHeight="1">
      <c r="A7" s="64" t="s">
        <v>94</v>
      </c>
      <c r="B7" s="82" t="s">
        <v>90</v>
      </c>
      <c r="C7" s="66"/>
      <c r="D7" s="63"/>
      <c r="E7" s="63"/>
      <c r="F7" s="65"/>
    </row>
    <row r="8" spans="1:6" ht="16.5" customHeight="1">
      <c r="A8" s="59" t="s">
        <v>92</v>
      </c>
      <c r="B8" s="83">
        <v>42185</v>
      </c>
      <c r="C8" s="60"/>
      <c r="D8" s="61"/>
      <c r="E8" s="61"/>
      <c r="F8" s="62"/>
    </row>
    <row r="9" spans="1:6" ht="18" customHeight="1">
      <c r="A9" s="19" t="s">
        <v>104</v>
      </c>
      <c r="B9" s="84">
        <v>0.1</v>
      </c>
      <c r="C9" s="17"/>
      <c r="D9" s="17"/>
      <c r="E9" s="17"/>
      <c r="F9" s="18"/>
    </row>
    <row r="10" spans="1:6" ht="18" customHeight="1">
      <c r="A10" s="19" t="s">
        <v>102</v>
      </c>
      <c r="B10" s="85">
        <v>42277</v>
      </c>
      <c r="C10" s="17"/>
      <c r="D10" s="17"/>
      <c r="E10" s="17"/>
      <c r="F10" s="18"/>
    </row>
    <row r="11" spans="1:6" ht="18" customHeight="1">
      <c r="A11" s="19" t="s">
        <v>103</v>
      </c>
      <c r="B11" s="86" t="s">
        <v>73</v>
      </c>
      <c r="C11" s="17"/>
      <c r="D11" s="17"/>
      <c r="E11" s="17"/>
      <c r="F11" s="18"/>
    </row>
    <row r="12" spans="1:6" ht="15" customHeight="1">
      <c r="A12" s="16" t="s">
        <v>105</v>
      </c>
      <c r="B12" s="22" t="s">
        <v>106</v>
      </c>
      <c r="C12" s="2"/>
      <c r="D12" s="22" t="s">
        <v>63</v>
      </c>
      <c r="E12" s="2"/>
      <c r="F12" s="7"/>
    </row>
    <row r="13" spans="1:6" ht="15" customHeight="1">
      <c r="A13" s="15" t="s">
        <v>58</v>
      </c>
      <c r="B13" s="49"/>
      <c r="C13" s="2"/>
      <c r="D13" s="2"/>
      <c r="E13" s="30"/>
      <c r="F13" s="31"/>
    </row>
    <row r="14" spans="1:6" ht="15" customHeight="1">
      <c r="A14" s="15" t="s">
        <v>116</v>
      </c>
      <c r="B14" s="49"/>
      <c r="C14" s="2"/>
      <c r="D14" s="30"/>
      <c r="E14" s="30"/>
      <c r="F14" s="31"/>
    </row>
    <row r="15" spans="1:6" ht="15" customHeight="1">
      <c r="A15" s="15" t="s">
        <v>118</v>
      </c>
      <c r="B15" s="49"/>
      <c r="C15" s="2"/>
      <c r="D15" s="30"/>
      <c r="E15" s="38"/>
      <c r="F15" s="31"/>
    </row>
    <row r="16" spans="1:6" ht="15" customHeight="1">
      <c r="A16" s="15" t="s">
        <v>106</v>
      </c>
      <c r="B16" s="49"/>
      <c r="C16" s="2"/>
      <c r="D16" s="22" t="s">
        <v>76</v>
      </c>
      <c r="E16" s="29">
        <v>0</v>
      </c>
      <c r="F16" s="5"/>
    </row>
    <row r="17" spans="1:6" ht="15" customHeight="1">
      <c r="A17" s="15" t="s">
        <v>61</v>
      </c>
      <c r="B17" s="49"/>
      <c r="C17" s="2"/>
      <c r="D17" s="22" t="s">
        <v>85</v>
      </c>
      <c r="E17" s="33">
        <f>B10-B8</f>
        <v>92</v>
      </c>
      <c r="F17" s="5"/>
    </row>
    <row r="18" spans="1:6">
      <c r="A18" s="34" t="s">
        <v>4</v>
      </c>
      <c r="B18" s="2"/>
      <c r="C18" s="2"/>
      <c r="D18" s="2"/>
      <c r="E18" s="2"/>
      <c r="F18" s="5"/>
    </row>
    <row r="19" spans="1:6" ht="16">
      <c r="A19" s="72" t="s">
        <v>86</v>
      </c>
      <c r="B19" s="73"/>
      <c r="C19" s="74"/>
      <c r="D19" s="74"/>
      <c r="E19" s="74"/>
      <c r="F19" s="75"/>
    </row>
    <row r="20" spans="1:6" ht="15" customHeight="1">
      <c r="A20" s="9" t="s">
        <v>474</v>
      </c>
      <c r="B20" s="38"/>
      <c r="C20" s="10"/>
      <c r="D20" s="10"/>
      <c r="E20" s="10"/>
      <c r="F20" s="11"/>
    </row>
    <row r="21" spans="1:6" ht="15" customHeight="1">
      <c r="A21" s="8" t="s">
        <v>646</v>
      </c>
      <c r="B21" s="69"/>
      <c r="C21" s="2"/>
      <c r="D21" s="2"/>
      <c r="E21" s="2"/>
      <c r="F21" s="5"/>
    </row>
    <row r="22" spans="1:6" ht="15" customHeight="1">
      <c r="A22" s="9" t="s">
        <v>107</v>
      </c>
      <c r="B22" s="38"/>
      <c r="C22" s="2"/>
      <c r="D22" s="2"/>
      <c r="E22" s="2"/>
      <c r="F22" s="5"/>
    </row>
    <row r="23" spans="1:6" ht="16">
      <c r="A23" s="8" t="s">
        <v>69</v>
      </c>
      <c r="B23" s="69"/>
      <c r="C23" s="2"/>
      <c r="D23" s="2"/>
      <c r="E23" s="2"/>
      <c r="F23" s="5"/>
    </row>
    <row r="24" spans="1:6" ht="16">
      <c r="A24" s="9" t="s">
        <v>647</v>
      </c>
      <c r="B24" s="38"/>
      <c r="C24" s="2"/>
      <c r="D24" s="2"/>
      <c r="E24" s="2"/>
      <c r="F24" s="5"/>
    </row>
    <row r="25" spans="1:6" ht="16">
      <c r="A25" s="26" t="s">
        <v>70</v>
      </c>
      <c r="B25" s="70"/>
      <c r="C25" s="2"/>
      <c r="D25" s="2"/>
      <c r="E25" s="2"/>
      <c r="F25" s="5"/>
    </row>
    <row r="26" spans="1:6" ht="16">
      <c r="A26" s="9" t="s">
        <v>728</v>
      </c>
      <c r="B26" s="38"/>
      <c r="C26" s="2"/>
      <c r="D26" s="2"/>
      <c r="E26" s="2"/>
      <c r="F26" s="5"/>
    </row>
    <row r="27" spans="1:6" ht="15" thickBot="1">
      <c r="A27" s="12"/>
      <c r="B27" s="13"/>
      <c r="C27" s="13"/>
      <c r="D27" s="13"/>
      <c r="E27" s="13"/>
      <c r="F27" s="14"/>
    </row>
    <row r="28" spans="1:6" ht="16">
      <c r="A28" s="15" t="s">
        <v>51</v>
      </c>
      <c r="B28" s="49" t="s">
        <v>99</v>
      </c>
      <c r="C28" s="49" t="s">
        <v>52</v>
      </c>
      <c r="D28" s="49" t="s">
        <v>53</v>
      </c>
      <c r="E28" s="49" t="s">
        <v>54</v>
      </c>
      <c r="F28" s="50" t="s">
        <v>55</v>
      </c>
    </row>
    <row r="29" spans="1:6" ht="16">
      <c r="A29" s="136" t="s">
        <v>327</v>
      </c>
      <c r="B29" s="49"/>
      <c r="C29" s="49"/>
      <c r="D29" s="49"/>
      <c r="E29" s="123">
        <v>42277</v>
      </c>
      <c r="F29" s="51">
        <v>0.25</v>
      </c>
    </row>
    <row r="30" spans="1:6" ht="16">
      <c r="A30" s="225" t="s">
        <v>645</v>
      </c>
      <c r="B30" s="226"/>
      <c r="C30" s="226"/>
      <c r="D30" s="226"/>
      <c r="E30" s="227">
        <v>42179</v>
      </c>
      <c r="F30" s="228">
        <v>1</v>
      </c>
    </row>
    <row r="31" spans="1:6" ht="16">
      <c r="A31" s="136" t="s">
        <v>475</v>
      </c>
      <c r="B31" s="49"/>
      <c r="C31" s="49"/>
      <c r="D31" s="49"/>
      <c r="E31" s="123">
        <v>42277</v>
      </c>
      <c r="F31" s="51">
        <v>0.25</v>
      </c>
    </row>
    <row r="32" spans="1:6" ht="16">
      <c r="A32" s="136" t="s">
        <v>328</v>
      </c>
      <c r="B32" s="49"/>
      <c r="C32" s="49"/>
      <c r="D32" s="49"/>
      <c r="E32" s="123">
        <v>42277</v>
      </c>
      <c r="F32" s="51"/>
    </row>
    <row r="33" spans="1:6" ht="16">
      <c r="A33" s="136" t="s">
        <v>329</v>
      </c>
      <c r="B33" s="49"/>
      <c r="C33" s="49"/>
      <c r="D33" s="49"/>
      <c r="E33" s="123">
        <v>42277</v>
      </c>
      <c r="F33" s="51"/>
    </row>
    <row r="34" spans="1:6" ht="16">
      <c r="A34" s="136" t="s">
        <v>330</v>
      </c>
      <c r="B34" s="49"/>
      <c r="C34" s="49"/>
      <c r="D34" s="49"/>
      <c r="E34" s="123">
        <v>42277</v>
      </c>
      <c r="F34" s="51"/>
    </row>
    <row r="35" spans="1:6" ht="16">
      <c r="A35" s="52" t="s">
        <v>83</v>
      </c>
      <c r="B35" s="53"/>
      <c r="C35" s="53"/>
      <c r="D35" s="53"/>
      <c r="E35" s="54"/>
      <c r="F35" s="55"/>
    </row>
    <row r="36" spans="1:6" ht="16">
      <c r="A36" s="149" t="s">
        <v>428</v>
      </c>
      <c r="B36" s="149"/>
      <c r="C36" s="149"/>
      <c r="D36" s="149"/>
      <c r="E36" s="149"/>
      <c r="F36" s="150"/>
    </row>
    <row r="37" spans="1:6" ht="16">
      <c r="A37" s="149"/>
      <c r="B37" s="149"/>
      <c r="C37" s="149"/>
      <c r="D37" s="149"/>
      <c r="E37" s="149"/>
      <c r="F37" s="150"/>
    </row>
    <row r="38" spans="1:6" ht="16">
      <c r="A38" s="149"/>
      <c r="B38" s="149"/>
      <c r="C38" s="149"/>
      <c r="D38" s="149"/>
      <c r="E38" s="149"/>
      <c r="F38" s="150"/>
    </row>
    <row r="39" spans="1:6" ht="16">
      <c r="A39" s="149"/>
      <c r="B39" s="149"/>
      <c r="C39" s="149"/>
      <c r="D39" s="149"/>
      <c r="E39" s="149"/>
      <c r="F39" s="150"/>
    </row>
    <row r="40" spans="1:6" ht="16">
      <c r="A40" s="149"/>
      <c r="B40" s="149"/>
      <c r="C40" s="149"/>
      <c r="D40" s="149"/>
      <c r="E40" s="149"/>
      <c r="F40" s="150"/>
    </row>
    <row r="41" spans="1:6" ht="16">
      <c r="A41" s="52" t="s">
        <v>82</v>
      </c>
      <c r="B41" s="53"/>
      <c r="C41" s="53"/>
      <c r="D41" s="53"/>
      <c r="E41" s="54"/>
      <c r="F41" s="55"/>
    </row>
    <row r="42" spans="1:6" ht="16">
      <c r="A42" s="15"/>
      <c r="B42" s="49"/>
      <c r="C42" s="49"/>
      <c r="D42" s="49"/>
      <c r="E42" s="49"/>
      <c r="F42" s="51"/>
    </row>
    <row r="43" spans="1:6" ht="16">
      <c r="A43" s="15"/>
      <c r="B43" s="49"/>
      <c r="C43" s="49"/>
      <c r="D43" s="49"/>
      <c r="E43" s="49"/>
      <c r="F43" s="51"/>
    </row>
    <row r="44" spans="1:6" ht="16">
      <c r="A44" s="15"/>
      <c r="B44" s="49"/>
      <c r="C44" s="49"/>
      <c r="D44" s="49"/>
      <c r="E44" s="49"/>
      <c r="F44" s="51"/>
    </row>
    <row r="45" spans="1:6" ht="16">
      <c r="A45" s="15"/>
      <c r="B45" s="49"/>
      <c r="C45" s="49"/>
      <c r="D45" s="49"/>
      <c r="E45" s="49"/>
      <c r="F45" s="51"/>
    </row>
    <row r="46" spans="1:6" ht="16">
      <c r="A46" s="15"/>
      <c r="B46" s="49"/>
      <c r="C46" s="49"/>
      <c r="D46" s="49"/>
      <c r="E46" s="49"/>
      <c r="F46" s="51"/>
    </row>
    <row r="47" spans="1:6" ht="16">
      <c r="A47" s="15"/>
      <c r="B47" s="49"/>
      <c r="C47" s="49"/>
      <c r="D47" s="49"/>
      <c r="E47" s="49"/>
      <c r="F47" s="51"/>
    </row>
    <row r="48" spans="1:6" ht="16">
      <c r="A48" s="52" t="s">
        <v>72</v>
      </c>
      <c r="B48" s="53"/>
      <c r="C48" s="53"/>
      <c r="D48" s="53"/>
      <c r="E48" s="54"/>
      <c r="F48" s="55"/>
    </row>
    <row r="49" spans="1:6" ht="16">
      <c r="A49" s="15"/>
      <c r="B49" s="49"/>
      <c r="C49" s="49"/>
      <c r="D49" s="49"/>
      <c r="E49" s="49"/>
      <c r="F49" s="51"/>
    </row>
    <row r="50" spans="1:6" ht="16">
      <c r="A50" s="15"/>
      <c r="B50" s="49"/>
      <c r="C50" s="49"/>
      <c r="D50" s="49"/>
      <c r="E50" s="49"/>
      <c r="F50" s="51"/>
    </row>
    <row r="51" spans="1:6" ht="16">
      <c r="A51" s="15"/>
      <c r="B51" s="49"/>
      <c r="C51" s="49"/>
      <c r="D51" s="49"/>
      <c r="E51" s="49"/>
      <c r="F51" s="51"/>
    </row>
    <row r="52" spans="1:6" ht="16">
      <c r="A52" s="52"/>
      <c r="B52" s="53"/>
      <c r="C52" s="53"/>
      <c r="D52" s="53"/>
      <c r="E52" s="54"/>
      <c r="F52" s="55"/>
    </row>
    <row r="53" spans="1:6" ht="16">
      <c r="A53" s="15"/>
      <c r="B53" s="49"/>
      <c r="C53" s="49"/>
      <c r="D53" s="49"/>
      <c r="E53" s="49"/>
      <c r="F53" s="51"/>
    </row>
    <row r="54" spans="1:6" ht="16">
      <c r="A54" s="52"/>
      <c r="B54" s="53"/>
      <c r="C54" s="53"/>
      <c r="D54" s="53"/>
      <c r="E54" s="54"/>
      <c r="F54" s="55"/>
    </row>
    <row r="55" spans="1:6" ht="16">
      <c r="A55" s="15"/>
      <c r="B55" s="49"/>
      <c r="C55" s="49"/>
      <c r="D55" s="49"/>
      <c r="E55" s="49"/>
      <c r="F55" s="51"/>
    </row>
    <row r="56" spans="1:6" ht="16">
      <c r="A56" s="15"/>
      <c r="B56" s="49"/>
      <c r="C56" s="49"/>
      <c r="D56" s="49"/>
      <c r="E56" s="49"/>
      <c r="F56" s="51"/>
    </row>
    <row r="57" spans="1:6" ht="16">
      <c r="A57" s="15"/>
      <c r="B57" s="49"/>
      <c r="C57" s="49"/>
      <c r="D57" s="49"/>
      <c r="E57" s="49"/>
      <c r="F57" s="51"/>
    </row>
    <row r="58" spans="1:6" ht="16">
      <c r="A58" s="15"/>
      <c r="B58" s="49"/>
      <c r="C58" s="49"/>
      <c r="D58" s="49"/>
      <c r="E58" s="49"/>
      <c r="F58" s="51"/>
    </row>
    <row r="59" spans="1:6" ht="16">
      <c r="A59" s="15"/>
      <c r="B59" s="49"/>
      <c r="C59" s="49"/>
      <c r="D59" s="49"/>
      <c r="E59" s="49"/>
      <c r="F59" s="51"/>
    </row>
    <row r="60" spans="1:6" ht="16">
      <c r="A60" s="15"/>
      <c r="B60" s="49"/>
      <c r="C60" s="49"/>
      <c r="D60" s="49"/>
      <c r="E60" s="49"/>
      <c r="F60" s="51"/>
    </row>
    <row r="61" spans="1:6" ht="16">
      <c r="A61" s="15"/>
      <c r="B61" s="49"/>
      <c r="C61" s="49"/>
      <c r="D61" s="49"/>
      <c r="E61" s="49"/>
      <c r="F61" s="51"/>
    </row>
    <row r="62" spans="1:6" ht="16">
      <c r="A62" s="15"/>
      <c r="B62" s="49"/>
      <c r="C62" s="49"/>
      <c r="D62" s="49"/>
      <c r="E62" s="49"/>
      <c r="F62" s="51"/>
    </row>
    <row r="63" spans="1:6" ht="17" thickBot="1">
      <c r="A63" s="15"/>
      <c r="B63" s="49"/>
      <c r="C63" s="49"/>
      <c r="D63" s="49"/>
      <c r="E63" s="49"/>
      <c r="F63" s="51"/>
    </row>
    <row r="64" spans="1:6" ht="17" thickBot="1">
      <c r="A64" s="35" t="s">
        <v>87</v>
      </c>
      <c r="B64" s="71"/>
      <c r="C64" s="36"/>
      <c r="D64" s="36"/>
      <c r="E64" s="36"/>
      <c r="F64" s="37"/>
    </row>
    <row r="65" spans="1:6">
      <c r="A65" s="34" t="s">
        <v>648</v>
      </c>
      <c r="B65" s="2"/>
      <c r="C65" s="2"/>
      <c r="D65" s="2"/>
      <c r="E65" s="2"/>
      <c r="F65" s="5"/>
    </row>
    <row r="66" spans="1:6">
      <c r="A66" s="34"/>
      <c r="B66" s="2"/>
      <c r="C66" s="2"/>
      <c r="D66" s="2"/>
      <c r="E66" s="2"/>
      <c r="F66" s="5"/>
    </row>
    <row r="67" spans="1:6">
      <c r="A67" s="34"/>
      <c r="B67" s="2"/>
      <c r="C67" s="2"/>
      <c r="D67" s="2"/>
      <c r="E67" s="2"/>
      <c r="F67" s="5"/>
    </row>
    <row r="68" spans="1:6">
      <c r="A68" s="34"/>
      <c r="B68" s="2"/>
      <c r="C68" s="2"/>
      <c r="D68" s="2"/>
      <c r="E68" s="2"/>
      <c r="F68" s="5"/>
    </row>
    <row r="69" spans="1:6">
      <c r="A69" s="34"/>
      <c r="B69" s="2"/>
      <c r="C69" s="2"/>
      <c r="D69" s="2"/>
      <c r="E69" s="2"/>
      <c r="F69" s="5"/>
    </row>
    <row r="70" spans="1:6" ht="15" thickBot="1">
      <c r="A70" s="12"/>
      <c r="B70" s="13"/>
      <c r="C70" s="13"/>
      <c r="D70" s="13"/>
      <c r="E70" s="13"/>
      <c r="F70" s="14"/>
    </row>
  </sheetData>
  <mergeCells count="4">
    <mergeCell ref="A1:F1"/>
    <mergeCell ref="A2:F2"/>
    <mergeCell ref="A3:F3"/>
    <mergeCell ref="A5:F5"/>
  </mergeCells>
  <conditionalFormatting sqref="A7:F11">
    <cfRule type="expression" dxfId="129" priority="88">
      <formula>$B$7="Complete"</formula>
    </cfRule>
  </conditionalFormatting>
  <conditionalFormatting sqref="A7:F11">
    <cfRule type="expression" dxfId="128" priority="67">
      <formula>$B$7="Target"</formula>
    </cfRule>
    <cfRule type="expression" dxfId="127" priority="68">
      <formula>$B$7="Ahead"</formula>
    </cfRule>
    <cfRule type="expression" dxfId="126" priority="69">
      <formula>$B$7="Stuck"</formula>
    </cfRule>
    <cfRule type="expression" dxfId="125" priority="70">
      <formula>$B$7="Behind"</formula>
    </cfRule>
  </conditionalFormatting>
  <dataValidations count="3">
    <dataValidation type="list" allowBlank="1" showInputMessage="1" showErrorMessage="1" sqref="B11" xr:uid="{00000000-0002-0000-1400-000000000000}">
      <formula1>" ,Meets,Exceeds,Outstanding"</formula1>
    </dataValidation>
    <dataValidation type="list" allowBlank="1" showInputMessage="1" showErrorMessage="1" sqref="B9" xr:uid="{00000000-0002-0000-1400-000001000000}">
      <formula1>"0%,10%,20%,30%,40%,50%,60%,70%,80%,90%,100%"</formula1>
    </dataValidation>
    <dataValidation type="list" allowBlank="1" showInputMessage="1" showErrorMessage="1" sqref="B7" xr:uid="{00000000-0002-0000-1400-000002000000}">
      <formula1>"Ahead,Target,Behind,Stuck,Complete"</formula1>
    </dataValidation>
  </dataValidations>
  <pageMargins left="0.25" right="0.25" top="0.75" bottom="0.75" header="0.3" footer="0.3"/>
  <pageSetup paperSize="17" orientation="portrait" verticalDpi="0" r:id="rId1"/>
  <drawing r:id="rId2"/>
  <tableParts count="1">
    <tablePart r:id="rId3"/>
  </tablePart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F77"/>
  <sheetViews>
    <sheetView zoomScaleNormal="100" workbookViewId="0">
      <selection activeCell="C21" sqref="C21"/>
    </sheetView>
  </sheetViews>
  <sheetFormatPr baseColWidth="10" defaultColWidth="9.1640625" defaultRowHeight="14"/>
  <cols>
    <col min="1" max="1" width="47.1640625" style="1" customWidth="1"/>
    <col min="2" max="2" width="17.33203125" style="1" customWidth="1"/>
    <col min="3" max="3" width="15.1640625" style="1" customWidth="1"/>
    <col min="4" max="5" width="16.6640625" style="1" customWidth="1"/>
    <col min="6" max="6" width="20.5" style="1" customWidth="1"/>
    <col min="7" max="16384" width="9.1640625" style="1"/>
  </cols>
  <sheetData>
    <row r="1" spans="1:6" ht="20">
      <c r="A1" s="262" t="s">
        <v>3</v>
      </c>
      <c r="B1" s="263"/>
      <c r="C1" s="263"/>
      <c r="D1" s="263"/>
      <c r="E1" s="263"/>
      <c r="F1" s="264"/>
    </row>
    <row r="2" spans="1:6" ht="23">
      <c r="A2" s="265" t="s">
        <v>11</v>
      </c>
      <c r="B2" s="266"/>
      <c r="C2" s="266"/>
      <c r="D2" s="266"/>
      <c r="E2" s="266"/>
      <c r="F2" s="267"/>
    </row>
    <row r="3" spans="1:6" ht="23">
      <c r="A3" s="265" t="s">
        <v>7</v>
      </c>
      <c r="B3" s="266"/>
      <c r="C3" s="266"/>
      <c r="D3" s="266"/>
      <c r="E3" s="266"/>
      <c r="F3" s="267"/>
    </row>
    <row r="4" spans="1:6" ht="9.75" customHeight="1">
      <c r="A4" s="4"/>
      <c r="B4" s="67"/>
      <c r="C4" s="2"/>
      <c r="D4" s="2"/>
      <c r="E4" s="2"/>
      <c r="F4" s="5"/>
    </row>
    <row r="5" spans="1:6" ht="20">
      <c r="A5" s="268" t="s">
        <v>84</v>
      </c>
      <c r="B5" s="269"/>
      <c r="C5" s="269"/>
      <c r="D5" s="269"/>
      <c r="E5" s="269"/>
      <c r="F5" s="270"/>
    </row>
    <row r="6" spans="1:6" ht="9" customHeight="1">
      <c r="A6" s="6"/>
      <c r="B6" s="68"/>
      <c r="C6" s="2"/>
      <c r="D6" s="2"/>
      <c r="E6" s="2"/>
      <c r="F6" s="5"/>
    </row>
    <row r="7" spans="1:6" ht="18" customHeight="1">
      <c r="A7" s="64" t="s">
        <v>94</v>
      </c>
      <c r="B7" s="82" t="s">
        <v>635</v>
      </c>
      <c r="C7" s="66"/>
      <c r="D7" s="63"/>
      <c r="E7" s="63"/>
      <c r="F7" s="65"/>
    </row>
    <row r="8" spans="1:6" ht="16.5" customHeight="1">
      <c r="A8" s="59" t="s">
        <v>92</v>
      </c>
      <c r="B8" s="83">
        <v>42156</v>
      </c>
      <c r="C8" s="60"/>
      <c r="D8" s="61"/>
      <c r="E8" s="61"/>
      <c r="F8" s="62"/>
    </row>
    <row r="9" spans="1:6" ht="18" customHeight="1">
      <c r="A9" s="19" t="s">
        <v>104</v>
      </c>
      <c r="B9" s="84">
        <v>1</v>
      </c>
      <c r="C9" s="17"/>
      <c r="D9" s="17"/>
      <c r="E9" s="17"/>
      <c r="F9" s="18"/>
    </row>
    <row r="10" spans="1:6" ht="18" customHeight="1">
      <c r="A10" s="19" t="s">
        <v>102</v>
      </c>
      <c r="B10" s="85">
        <v>42124</v>
      </c>
      <c r="C10" s="17"/>
      <c r="D10" s="17"/>
      <c r="E10" s="17"/>
      <c r="F10" s="18"/>
    </row>
    <row r="11" spans="1:6" ht="18" customHeight="1">
      <c r="A11" s="19" t="s">
        <v>103</v>
      </c>
      <c r="B11" s="86" t="s">
        <v>74</v>
      </c>
      <c r="C11" s="17"/>
      <c r="D11" s="17"/>
      <c r="E11" s="17"/>
      <c r="F11" s="18"/>
    </row>
    <row r="12" spans="1:6" ht="15" customHeight="1">
      <c r="A12" s="16" t="s">
        <v>105</v>
      </c>
      <c r="B12" s="22" t="s">
        <v>106</v>
      </c>
      <c r="C12" s="2"/>
      <c r="D12" s="22" t="s">
        <v>63</v>
      </c>
      <c r="E12" s="2"/>
      <c r="F12" s="7"/>
    </row>
    <row r="13" spans="1:6" ht="15" customHeight="1">
      <c r="A13" s="15" t="s">
        <v>58</v>
      </c>
      <c r="B13" s="49"/>
      <c r="C13" s="2"/>
      <c r="D13" s="2"/>
      <c r="E13" s="30"/>
      <c r="F13" s="31"/>
    </row>
    <row r="14" spans="1:6" ht="15" customHeight="1">
      <c r="A14" s="15" t="s">
        <v>118</v>
      </c>
      <c r="B14" s="49"/>
      <c r="C14" s="2"/>
      <c r="D14" s="30"/>
      <c r="E14" s="30"/>
      <c r="F14" s="31"/>
    </row>
    <row r="15" spans="1:6" ht="15" customHeight="1">
      <c r="A15" s="15"/>
      <c r="B15" s="49"/>
      <c r="C15" s="2"/>
      <c r="D15" s="30"/>
      <c r="E15" s="38"/>
      <c r="F15" s="31"/>
    </row>
    <row r="16" spans="1:6" ht="15" customHeight="1">
      <c r="A16" s="15"/>
      <c r="B16" s="49"/>
      <c r="C16" s="2"/>
      <c r="D16" s="22" t="s">
        <v>76</v>
      </c>
      <c r="E16" s="29">
        <v>19000</v>
      </c>
      <c r="F16" s="5"/>
    </row>
    <row r="17" spans="1:6" ht="15" customHeight="1">
      <c r="A17" s="15"/>
      <c r="B17" s="49"/>
      <c r="C17" s="2"/>
      <c r="D17" s="22" t="s">
        <v>85</v>
      </c>
      <c r="E17" s="33">
        <f>B10-B8</f>
        <v>-32</v>
      </c>
      <c r="F17" s="5"/>
    </row>
    <row r="18" spans="1:6">
      <c r="A18" s="34"/>
      <c r="B18" s="2"/>
      <c r="C18" s="2"/>
      <c r="D18" s="2"/>
      <c r="E18" s="2"/>
      <c r="F18" s="5"/>
    </row>
    <row r="19" spans="1:6" ht="16">
      <c r="A19" s="72" t="s">
        <v>86</v>
      </c>
      <c r="B19" s="73"/>
      <c r="C19" s="74"/>
      <c r="D19" s="74"/>
      <c r="E19" s="74"/>
      <c r="F19" s="75"/>
    </row>
    <row r="20" spans="1:6" ht="15" customHeight="1">
      <c r="A20" s="9" t="s">
        <v>479</v>
      </c>
      <c r="B20" s="38"/>
      <c r="C20" s="10"/>
      <c r="D20" s="10"/>
      <c r="E20" s="10"/>
      <c r="F20" s="11"/>
    </row>
    <row r="21" spans="1:6" ht="15" customHeight="1">
      <c r="A21" s="8" t="s">
        <v>68</v>
      </c>
      <c r="B21" s="69"/>
      <c r="C21" s="2"/>
      <c r="D21" s="2"/>
      <c r="E21" s="2"/>
      <c r="F21" s="5"/>
    </row>
    <row r="22" spans="1:6" ht="15" customHeight="1">
      <c r="A22" s="9" t="s">
        <v>107</v>
      </c>
      <c r="B22" s="38"/>
      <c r="C22" s="2"/>
      <c r="D22" s="2"/>
      <c r="E22" s="2"/>
      <c r="F22" s="5"/>
    </row>
    <row r="23" spans="1:6" ht="16">
      <c r="A23" s="8" t="s">
        <v>69</v>
      </c>
      <c r="B23" s="69"/>
      <c r="C23" s="2"/>
      <c r="D23" s="2"/>
      <c r="E23" s="2"/>
      <c r="F23" s="5"/>
    </row>
    <row r="24" spans="1:6" ht="16">
      <c r="A24" s="9" t="s">
        <v>108</v>
      </c>
      <c r="B24" s="38"/>
      <c r="C24" s="2"/>
      <c r="D24" s="2"/>
      <c r="E24" s="2"/>
      <c r="F24" s="5"/>
    </row>
    <row r="25" spans="1:6" ht="16">
      <c r="A25" s="26" t="s">
        <v>70</v>
      </c>
      <c r="B25" s="70"/>
      <c r="C25" s="2"/>
      <c r="D25" s="2"/>
      <c r="E25" s="2"/>
      <c r="F25" s="5"/>
    </row>
    <row r="26" spans="1:6" ht="16">
      <c r="A26" s="9" t="s">
        <v>263</v>
      </c>
      <c r="B26" s="38"/>
      <c r="C26" s="2"/>
      <c r="D26" s="2"/>
      <c r="E26" s="2"/>
      <c r="F26" s="5"/>
    </row>
    <row r="27" spans="1:6" ht="15" thickBot="1">
      <c r="A27" s="12"/>
      <c r="B27" s="13"/>
      <c r="C27" s="13"/>
      <c r="D27" s="13"/>
      <c r="E27" s="13"/>
      <c r="F27" s="14"/>
    </row>
    <row r="28" spans="1:6" ht="16">
      <c r="A28" s="15" t="s">
        <v>51</v>
      </c>
      <c r="B28" s="49" t="s">
        <v>99</v>
      </c>
      <c r="C28" s="49" t="s">
        <v>52</v>
      </c>
      <c r="D28" s="49" t="s">
        <v>53</v>
      </c>
      <c r="E28" s="49" t="s">
        <v>54</v>
      </c>
      <c r="F28" s="50" t="s">
        <v>55</v>
      </c>
    </row>
    <row r="29" spans="1:6" ht="16">
      <c r="A29" s="15"/>
      <c r="B29" s="49"/>
      <c r="C29" s="49"/>
      <c r="D29" s="49"/>
      <c r="E29" s="49"/>
      <c r="F29" s="51"/>
    </row>
    <row r="30" spans="1:6" ht="16">
      <c r="A30" s="119" t="s">
        <v>250</v>
      </c>
      <c r="B30" s="49"/>
      <c r="C30" s="49"/>
      <c r="D30" s="121">
        <v>41974</v>
      </c>
      <c r="E30" s="121">
        <v>41974</v>
      </c>
      <c r="F30" s="51">
        <v>1</v>
      </c>
    </row>
    <row r="31" spans="1:6" ht="16">
      <c r="A31" s="119" t="s">
        <v>251</v>
      </c>
      <c r="B31" s="49"/>
      <c r="C31" s="49"/>
      <c r="D31" s="121">
        <v>41974</v>
      </c>
      <c r="E31" s="121">
        <v>41974</v>
      </c>
      <c r="F31" s="51">
        <v>1</v>
      </c>
    </row>
    <row r="32" spans="1:6" ht="16">
      <c r="A32" s="119" t="s">
        <v>252</v>
      </c>
      <c r="B32" s="49"/>
      <c r="C32" s="49"/>
      <c r="D32" s="121">
        <v>41983</v>
      </c>
      <c r="E32" s="121">
        <v>41983</v>
      </c>
      <c r="F32" s="51">
        <v>1</v>
      </c>
    </row>
    <row r="33" spans="1:6" ht="16">
      <c r="A33" s="120" t="s">
        <v>253</v>
      </c>
      <c r="B33" s="49"/>
      <c r="C33" s="49"/>
      <c r="D33" s="121">
        <v>42004</v>
      </c>
      <c r="E33" s="122">
        <v>42004</v>
      </c>
      <c r="F33" s="51">
        <v>1</v>
      </c>
    </row>
    <row r="34" spans="1:6" ht="16">
      <c r="A34" s="120" t="s">
        <v>254</v>
      </c>
      <c r="B34" s="49"/>
      <c r="C34" s="49"/>
      <c r="D34" s="121">
        <v>42005</v>
      </c>
      <c r="E34" s="122">
        <v>42005</v>
      </c>
      <c r="F34" s="51">
        <v>1</v>
      </c>
    </row>
    <row r="35" spans="1:6" ht="16">
      <c r="A35" s="120" t="s">
        <v>255</v>
      </c>
      <c r="B35" s="49"/>
      <c r="C35" s="49"/>
      <c r="D35" s="121">
        <v>42019</v>
      </c>
      <c r="E35" s="122">
        <v>42019</v>
      </c>
      <c r="F35" s="51">
        <v>1</v>
      </c>
    </row>
    <row r="36" spans="1:6" ht="16">
      <c r="A36" s="119" t="s">
        <v>256</v>
      </c>
      <c r="B36" s="49"/>
      <c r="C36" s="49"/>
      <c r="D36" s="121">
        <v>42030</v>
      </c>
      <c r="E36" s="121">
        <v>42030</v>
      </c>
      <c r="F36" s="51">
        <v>1</v>
      </c>
    </row>
    <row r="37" spans="1:6" ht="16">
      <c r="A37" s="119" t="s">
        <v>257</v>
      </c>
      <c r="B37" s="49"/>
      <c r="C37" s="49"/>
      <c r="D37" s="121">
        <v>42046</v>
      </c>
      <c r="E37" s="121">
        <v>42046</v>
      </c>
      <c r="F37" s="51">
        <v>1</v>
      </c>
    </row>
    <row r="38" spans="1:6" ht="16">
      <c r="A38" s="119" t="s">
        <v>258</v>
      </c>
      <c r="B38" s="49"/>
      <c r="C38" s="49"/>
      <c r="D38" s="121">
        <v>42047</v>
      </c>
      <c r="E38" s="121">
        <v>42054</v>
      </c>
      <c r="F38" s="51">
        <v>1</v>
      </c>
    </row>
    <row r="39" spans="1:6" ht="16">
      <c r="A39" s="119" t="s">
        <v>259</v>
      </c>
      <c r="B39" s="49"/>
      <c r="C39" s="49"/>
      <c r="D39" s="121">
        <v>42075</v>
      </c>
      <c r="E39" s="121">
        <v>42084</v>
      </c>
      <c r="F39" s="51">
        <v>1</v>
      </c>
    </row>
    <row r="40" spans="1:6" ht="16">
      <c r="A40" s="119" t="s">
        <v>260</v>
      </c>
      <c r="B40" s="49"/>
      <c r="C40" s="49"/>
      <c r="D40" s="121">
        <v>42075</v>
      </c>
      <c r="E40" s="121">
        <v>42094</v>
      </c>
      <c r="F40" s="51">
        <v>1</v>
      </c>
    </row>
    <row r="41" spans="1:6" ht="16">
      <c r="A41" s="119" t="s">
        <v>261</v>
      </c>
      <c r="B41" s="49" t="s">
        <v>331</v>
      </c>
      <c r="C41" s="49"/>
      <c r="D41" s="121">
        <v>42064</v>
      </c>
      <c r="E41" s="121">
        <v>42094</v>
      </c>
      <c r="F41" s="51">
        <v>1</v>
      </c>
    </row>
    <row r="42" spans="1:6" ht="16">
      <c r="A42" s="119" t="s">
        <v>262</v>
      </c>
      <c r="B42" s="49"/>
      <c r="C42" s="49"/>
      <c r="D42" s="121">
        <v>42139</v>
      </c>
      <c r="E42" s="121">
        <v>42142</v>
      </c>
      <c r="F42" s="51">
        <v>1</v>
      </c>
    </row>
    <row r="43" spans="1:6" ht="16">
      <c r="A43" s="15"/>
      <c r="B43" s="49"/>
      <c r="C43" s="49"/>
      <c r="D43" s="49"/>
      <c r="E43" s="49"/>
      <c r="F43" s="51"/>
    </row>
    <row r="44" spans="1:6" ht="16">
      <c r="A44" s="15"/>
      <c r="B44" s="49"/>
      <c r="C44" s="49"/>
      <c r="D44" s="49"/>
      <c r="E44" s="49"/>
      <c r="F44" s="51"/>
    </row>
    <row r="45" spans="1:6" ht="16">
      <c r="A45" s="52" t="s">
        <v>83</v>
      </c>
      <c r="B45" s="53"/>
      <c r="C45" s="53"/>
      <c r="D45" s="53"/>
      <c r="E45" s="54"/>
      <c r="F45" s="55"/>
    </row>
    <row r="46" spans="1:6" ht="16">
      <c r="A46" s="149" t="s">
        <v>428</v>
      </c>
      <c r="B46" s="49"/>
      <c r="C46" s="49"/>
      <c r="D46" s="137"/>
      <c r="E46" s="123"/>
      <c r="F46" s="51"/>
    </row>
    <row r="47" spans="1:6" ht="16">
      <c r="A47" s="136"/>
      <c r="B47" s="49"/>
      <c r="C47" s="49"/>
      <c r="D47" s="137"/>
      <c r="E47" s="123"/>
      <c r="F47" s="51"/>
    </row>
    <row r="48" spans="1:6" ht="16">
      <c r="A48" s="136"/>
      <c r="B48" s="49"/>
      <c r="C48" s="49"/>
      <c r="D48" s="137"/>
      <c r="E48" s="123"/>
      <c r="F48" s="51"/>
    </row>
    <row r="49" spans="1:6" ht="16">
      <c r="A49" s="15"/>
      <c r="B49" s="49"/>
      <c r="C49" s="49"/>
      <c r="D49" s="137"/>
      <c r="E49" s="123"/>
      <c r="F49" s="51"/>
    </row>
    <row r="50" spans="1:6" ht="16">
      <c r="A50" s="15"/>
      <c r="B50" s="49"/>
      <c r="C50" s="49"/>
      <c r="D50" s="137"/>
      <c r="E50" s="123"/>
      <c r="F50" s="51"/>
    </row>
    <row r="51" spans="1:6" ht="16">
      <c r="A51" s="52" t="s">
        <v>82</v>
      </c>
      <c r="B51" s="53"/>
      <c r="C51" s="53"/>
      <c r="D51" s="53"/>
      <c r="E51" s="54"/>
      <c r="F51" s="55"/>
    </row>
    <row r="52" spans="1:6" ht="16">
      <c r="A52" s="15"/>
      <c r="B52" s="49"/>
      <c r="C52" s="49"/>
      <c r="D52" s="49"/>
      <c r="E52" s="49"/>
      <c r="F52" s="51"/>
    </row>
    <row r="53" spans="1:6" ht="16">
      <c r="A53" s="15"/>
      <c r="B53" s="49"/>
      <c r="C53" s="49"/>
      <c r="D53" s="49"/>
      <c r="E53" s="49"/>
      <c r="F53" s="51"/>
    </row>
    <row r="54" spans="1:6" ht="16">
      <c r="A54" s="15"/>
      <c r="B54" s="49"/>
      <c r="C54" s="49"/>
      <c r="D54" s="49"/>
      <c r="E54" s="49"/>
      <c r="F54" s="51"/>
    </row>
    <row r="55" spans="1:6" ht="16">
      <c r="A55" s="52" t="s">
        <v>72</v>
      </c>
      <c r="B55" s="53"/>
      <c r="C55" s="53"/>
      <c r="D55" s="53"/>
      <c r="E55" s="54"/>
      <c r="F55" s="55"/>
    </row>
    <row r="56" spans="1:6" ht="16">
      <c r="A56" s="15"/>
      <c r="B56" s="49"/>
      <c r="C56" s="49"/>
      <c r="D56" s="49"/>
      <c r="E56" s="49"/>
      <c r="F56" s="51"/>
    </row>
    <row r="57" spans="1:6" ht="16">
      <c r="A57" s="15"/>
      <c r="B57" s="49"/>
      <c r="C57" s="49"/>
      <c r="D57" s="49"/>
      <c r="E57" s="49"/>
      <c r="F57" s="51"/>
    </row>
    <row r="58" spans="1:6" ht="16">
      <c r="A58" s="15"/>
      <c r="B58" s="49"/>
      <c r="C58" s="49"/>
      <c r="D58" s="49"/>
      <c r="E58" s="49"/>
      <c r="F58" s="51"/>
    </row>
    <row r="59" spans="1:6" ht="16">
      <c r="A59" s="52"/>
      <c r="B59" s="53"/>
      <c r="C59" s="53"/>
      <c r="D59" s="53"/>
      <c r="E59" s="54"/>
      <c r="F59" s="55"/>
    </row>
    <row r="60" spans="1:6" ht="16">
      <c r="A60" s="15"/>
      <c r="B60" s="49"/>
      <c r="C60" s="49"/>
      <c r="D60" s="49"/>
      <c r="E60" s="49"/>
      <c r="F60" s="51"/>
    </row>
    <row r="61" spans="1:6" ht="16">
      <c r="A61" s="52"/>
      <c r="B61" s="53"/>
      <c r="C61" s="53"/>
      <c r="D61" s="53"/>
      <c r="E61" s="54"/>
      <c r="F61" s="55"/>
    </row>
    <row r="62" spans="1:6" ht="16">
      <c r="A62" s="15"/>
      <c r="B62" s="49"/>
      <c r="C62" s="49"/>
      <c r="D62" s="49"/>
      <c r="E62" s="49"/>
      <c r="F62" s="51"/>
    </row>
    <row r="63" spans="1:6" ht="16">
      <c r="A63" s="15"/>
      <c r="B63" s="49"/>
      <c r="C63" s="49"/>
      <c r="D63" s="49"/>
      <c r="E63" s="49"/>
      <c r="F63" s="51"/>
    </row>
    <row r="64" spans="1:6" ht="16">
      <c r="A64" s="15"/>
      <c r="B64" s="49"/>
      <c r="C64" s="49"/>
      <c r="D64" s="49"/>
      <c r="E64" s="49"/>
      <c r="F64" s="51"/>
    </row>
    <row r="65" spans="1:6" ht="16">
      <c r="A65" s="15"/>
      <c r="B65" s="49"/>
      <c r="C65" s="49"/>
      <c r="D65" s="49"/>
      <c r="E65" s="49"/>
      <c r="F65" s="51"/>
    </row>
    <row r="66" spans="1:6" ht="16">
      <c r="A66" s="15"/>
      <c r="B66" s="49"/>
      <c r="C66" s="49"/>
      <c r="D66" s="49"/>
      <c r="E66" s="49"/>
      <c r="F66" s="51"/>
    </row>
    <row r="67" spans="1:6" ht="16">
      <c r="A67" s="15"/>
      <c r="B67" s="49"/>
      <c r="C67" s="49"/>
      <c r="D67" s="49"/>
      <c r="E67" s="49"/>
      <c r="F67" s="51"/>
    </row>
    <row r="68" spans="1:6" ht="16">
      <c r="A68" s="15"/>
      <c r="B68" s="49"/>
      <c r="C68" s="49"/>
      <c r="D68" s="49"/>
      <c r="E68" s="49"/>
      <c r="F68" s="51"/>
    </row>
    <row r="69" spans="1:6" ht="16">
      <c r="A69" s="15"/>
      <c r="B69" s="49"/>
      <c r="C69" s="49"/>
      <c r="D69" s="49"/>
      <c r="E69" s="49"/>
      <c r="F69" s="51"/>
    </row>
    <row r="70" spans="1:6" ht="15" thickBot="1">
      <c r="A70" s="56"/>
      <c r="B70" s="57"/>
      <c r="C70" s="57"/>
      <c r="D70" s="57"/>
      <c r="E70" s="57"/>
      <c r="F70" s="58"/>
    </row>
    <row r="71" spans="1:6" ht="17" thickBot="1">
      <c r="A71" s="35" t="s">
        <v>87</v>
      </c>
      <c r="B71" s="71"/>
      <c r="C71" s="36"/>
      <c r="D71" s="36"/>
      <c r="E71" s="36"/>
      <c r="F71" s="37"/>
    </row>
    <row r="72" spans="1:6">
      <c r="A72" s="34"/>
      <c r="B72" s="2"/>
      <c r="C72" s="2"/>
      <c r="D72" s="2"/>
      <c r="E72" s="2"/>
      <c r="F72" s="5"/>
    </row>
    <row r="73" spans="1:6">
      <c r="A73" s="34"/>
      <c r="B73" s="2"/>
      <c r="C73" s="2"/>
      <c r="D73" s="2"/>
      <c r="E73" s="2"/>
      <c r="F73" s="5"/>
    </row>
    <row r="74" spans="1:6">
      <c r="A74" s="34"/>
      <c r="B74" s="2"/>
      <c r="C74" s="2"/>
      <c r="D74" s="2"/>
      <c r="E74" s="2"/>
      <c r="F74" s="5"/>
    </row>
    <row r="75" spans="1:6">
      <c r="A75" s="34"/>
      <c r="B75" s="2"/>
      <c r="C75" s="2"/>
      <c r="D75" s="2"/>
      <c r="E75" s="2"/>
      <c r="F75" s="5"/>
    </row>
    <row r="76" spans="1:6">
      <c r="A76" s="34"/>
      <c r="B76" s="2"/>
      <c r="C76" s="2"/>
      <c r="D76" s="2"/>
      <c r="E76" s="2"/>
      <c r="F76" s="5"/>
    </row>
    <row r="77" spans="1:6" ht="15" thickBot="1">
      <c r="A77" s="12"/>
      <c r="B77" s="13"/>
      <c r="C77" s="13"/>
      <c r="D77" s="13"/>
      <c r="E77" s="13"/>
      <c r="F77" s="14"/>
    </row>
  </sheetData>
  <mergeCells count="4">
    <mergeCell ref="A1:F1"/>
    <mergeCell ref="A2:F2"/>
    <mergeCell ref="A3:F3"/>
    <mergeCell ref="A5:F5"/>
  </mergeCells>
  <conditionalFormatting sqref="A7:F11">
    <cfRule type="expression" dxfId="116" priority="31">
      <formula>$B$7="Complete"</formula>
    </cfRule>
  </conditionalFormatting>
  <conditionalFormatting sqref="A7:F11">
    <cfRule type="expression" dxfId="115" priority="11">
      <formula>$B$7="Target"</formula>
    </cfRule>
    <cfRule type="expression" dxfId="114" priority="12">
      <formula>$B$7="Ahead"</formula>
    </cfRule>
    <cfRule type="expression" dxfId="113" priority="13">
      <formula>$B$7="Stuck"</formula>
    </cfRule>
    <cfRule type="expression" dxfId="112" priority="14">
      <formula>$B$7="Behind"</formula>
    </cfRule>
  </conditionalFormatting>
  <dataValidations count="3">
    <dataValidation type="list" allowBlank="1" showInputMessage="1" showErrorMessage="1" sqref="B9" xr:uid="{00000000-0002-0000-1500-000000000000}">
      <formula1>"0%,10%,20%,30%,40%,50%,60%,70%,80%,90%,100%"</formula1>
    </dataValidation>
    <dataValidation type="list" allowBlank="1" showInputMessage="1" showErrorMessage="1" sqref="B11" xr:uid="{00000000-0002-0000-1500-000001000000}">
      <formula1>" ,Meets,Exceeds,Outstanding"</formula1>
    </dataValidation>
    <dataValidation type="list" allowBlank="1" showInputMessage="1" showErrorMessage="1" sqref="B7" xr:uid="{00000000-0002-0000-1500-000002000000}">
      <formula1>"Ahead,Target,Behind,Stuck,Complete"</formula1>
    </dataValidation>
  </dataValidations>
  <pageMargins left="0.25" right="0.25" top="0.75" bottom="0.75" header="0.3" footer="0.3"/>
  <pageSetup paperSize="17" orientation="portrait" r:id="rId1"/>
  <drawing r:id="rId2"/>
  <tableParts count="1">
    <tablePart r:id="rId3"/>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F87"/>
  <sheetViews>
    <sheetView zoomScale="90" zoomScaleNormal="90" workbookViewId="0">
      <selection activeCell="B17" sqref="B17"/>
    </sheetView>
  </sheetViews>
  <sheetFormatPr baseColWidth="10" defaultColWidth="9.1640625" defaultRowHeight="14"/>
  <cols>
    <col min="1" max="1" width="47.1640625" style="1" customWidth="1"/>
    <col min="2" max="2" width="17.33203125" style="1" customWidth="1"/>
    <col min="3" max="3" width="15.1640625" style="1" customWidth="1"/>
    <col min="4" max="4" width="15.5" style="1" customWidth="1"/>
    <col min="5" max="5" width="15.1640625" style="1" customWidth="1"/>
    <col min="6" max="6" width="22.5" style="1" customWidth="1"/>
    <col min="7" max="16384" width="9.1640625" style="1"/>
  </cols>
  <sheetData>
    <row r="1" spans="1:6" ht="20">
      <c r="A1" s="262" t="s">
        <v>3</v>
      </c>
      <c r="B1" s="263"/>
      <c r="C1" s="263"/>
      <c r="D1" s="263"/>
      <c r="E1" s="263"/>
      <c r="F1" s="264"/>
    </row>
    <row r="2" spans="1:6" ht="23">
      <c r="A2" s="265" t="s">
        <v>11</v>
      </c>
      <c r="B2" s="266"/>
      <c r="C2" s="266"/>
      <c r="D2" s="266"/>
      <c r="E2" s="266"/>
      <c r="F2" s="267"/>
    </row>
    <row r="3" spans="1:6" ht="23">
      <c r="A3" s="265" t="s">
        <v>115</v>
      </c>
      <c r="B3" s="266"/>
      <c r="C3" s="266"/>
      <c r="D3" s="266"/>
      <c r="E3" s="266"/>
      <c r="F3" s="267"/>
    </row>
    <row r="4" spans="1:6" ht="9.75" customHeight="1">
      <c r="A4" s="4"/>
      <c r="B4" s="67"/>
      <c r="C4" s="2"/>
      <c r="D4" s="2"/>
      <c r="E4" s="2"/>
      <c r="F4" s="5"/>
    </row>
    <row r="5" spans="1:6" ht="20">
      <c r="A5" s="268" t="s">
        <v>84</v>
      </c>
      <c r="B5" s="269"/>
      <c r="C5" s="269"/>
      <c r="D5" s="269"/>
      <c r="E5" s="269"/>
      <c r="F5" s="270"/>
    </row>
    <row r="6" spans="1:6" ht="9" customHeight="1">
      <c r="A6" s="6"/>
      <c r="B6" s="68"/>
      <c r="C6" s="2"/>
      <c r="D6" s="2"/>
      <c r="E6" s="2"/>
      <c r="F6" s="5"/>
    </row>
    <row r="7" spans="1:6" ht="18" customHeight="1">
      <c r="A7" s="64" t="s">
        <v>94</v>
      </c>
      <c r="B7" s="82" t="s">
        <v>635</v>
      </c>
      <c r="C7" s="66"/>
      <c r="D7" s="63"/>
      <c r="E7" s="63"/>
      <c r="F7" s="65"/>
    </row>
    <row r="8" spans="1:6" ht="16.5" customHeight="1">
      <c r="A8" s="59" t="s">
        <v>92</v>
      </c>
      <c r="B8" s="83">
        <v>42156</v>
      </c>
      <c r="C8" s="60"/>
      <c r="D8" s="61"/>
      <c r="E8" s="61"/>
      <c r="F8" s="62"/>
    </row>
    <row r="9" spans="1:6" ht="18" customHeight="1">
      <c r="A9" s="19" t="s">
        <v>104</v>
      </c>
      <c r="B9" s="84">
        <v>1</v>
      </c>
      <c r="C9" s="17"/>
      <c r="D9" s="17"/>
      <c r="E9" s="17"/>
      <c r="F9" s="18"/>
    </row>
    <row r="10" spans="1:6" ht="18" customHeight="1">
      <c r="A10" s="19" t="s">
        <v>102</v>
      </c>
      <c r="B10" s="85">
        <v>42139</v>
      </c>
      <c r="C10" s="17"/>
      <c r="D10" s="17"/>
      <c r="E10" s="17"/>
      <c r="F10" s="18"/>
    </row>
    <row r="11" spans="1:6" ht="18" customHeight="1">
      <c r="A11" s="19" t="s">
        <v>103</v>
      </c>
      <c r="B11" s="86" t="s">
        <v>73</v>
      </c>
      <c r="C11" s="17"/>
      <c r="D11" s="17"/>
      <c r="E11" s="17"/>
      <c r="F11" s="18"/>
    </row>
    <row r="12" spans="1:6" ht="15" customHeight="1">
      <c r="A12" s="16" t="s">
        <v>105</v>
      </c>
      <c r="B12" s="22" t="s">
        <v>116</v>
      </c>
      <c r="C12" s="2"/>
      <c r="D12" s="22" t="s">
        <v>63</v>
      </c>
      <c r="E12" s="2"/>
      <c r="F12" s="7"/>
    </row>
    <row r="13" spans="1:6" ht="15" customHeight="1">
      <c r="A13" s="15" t="s">
        <v>58</v>
      </c>
      <c r="B13" s="49"/>
      <c r="C13" s="2"/>
      <c r="D13" s="2"/>
      <c r="E13" s="30"/>
      <c r="F13" s="31"/>
    </row>
    <row r="14" spans="1:6" ht="15" customHeight="1">
      <c r="A14" s="15" t="s">
        <v>118</v>
      </c>
      <c r="B14" s="49"/>
      <c r="C14" s="2"/>
      <c r="D14" s="30"/>
      <c r="E14" s="30"/>
      <c r="F14" s="31"/>
    </row>
    <row r="15" spans="1:6" ht="15" customHeight="1">
      <c r="A15" s="15" t="s">
        <v>472</v>
      </c>
      <c r="B15" s="49"/>
      <c r="C15" s="2"/>
      <c r="D15" s="30"/>
      <c r="E15" s="38"/>
      <c r="F15" s="31"/>
    </row>
    <row r="16" spans="1:6" ht="15" customHeight="1">
      <c r="A16" s="15" t="s">
        <v>473</v>
      </c>
      <c r="B16" s="49"/>
      <c r="C16" s="2"/>
      <c r="D16" s="22" t="s">
        <v>76</v>
      </c>
      <c r="E16" s="29">
        <v>0</v>
      </c>
      <c r="F16" s="5"/>
    </row>
    <row r="17" spans="1:6" ht="15" customHeight="1">
      <c r="A17" s="15"/>
      <c r="B17" s="49"/>
      <c r="C17" s="2"/>
      <c r="D17" s="22" t="s">
        <v>85</v>
      </c>
      <c r="E17" s="33">
        <f>B10-B8</f>
        <v>-17</v>
      </c>
      <c r="F17" s="5"/>
    </row>
    <row r="18" spans="1:6">
      <c r="A18" s="34"/>
      <c r="B18" s="2"/>
      <c r="C18" s="2"/>
      <c r="D18" s="2"/>
      <c r="E18" s="2"/>
      <c r="F18" s="5"/>
    </row>
    <row r="19" spans="1:6" ht="16">
      <c r="A19" s="72" t="s">
        <v>86</v>
      </c>
      <c r="B19" s="73"/>
      <c r="C19" s="74"/>
      <c r="D19" s="74"/>
      <c r="E19" s="74"/>
      <c r="F19" s="75"/>
    </row>
    <row r="20" spans="1:6" ht="15" customHeight="1">
      <c r="A20" s="9" t="s">
        <v>468</v>
      </c>
      <c r="B20" s="38"/>
      <c r="C20" s="10"/>
      <c r="D20" s="10"/>
      <c r="E20" s="10"/>
      <c r="F20" s="11"/>
    </row>
    <row r="21" spans="1:6" ht="15" customHeight="1">
      <c r="A21" s="8" t="s">
        <v>68</v>
      </c>
      <c r="B21" s="69"/>
      <c r="C21" s="2"/>
      <c r="D21" s="2"/>
      <c r="E21" s="2"/>
      <c r="F21" s="5"/>
    </row>
    <row r="22" spans="1:6" ht="15" customHeight="1">
      <c r="A22" s="9"/>
      <c r="B22" s="38"/>
      <c r="C22" s="2"/>
      <c r="D22" s="2"/>
      <c r="E22" s="2"/>
      <c r="F22" s="5"/>
    </row>
    <row r="23" spans="1:6" ht="16">
      <c r="A23" s="8" t="s">
        <v>69</v>
      </c>
      <c r="B23" s="69"/>
      <c r="C23" s="2"/>
      <c r="D23" s="2"/>
      <c r="E23" s="2"/>
      <c r="F23" s="5"/>
    </row>
    <row r="24" spans="1:6" ht="16">
      <c r="A24" s="9"/>
      <c r="B24" s="38"/>
      <c r="C24" s="2"/>
      <c r="D24" s="2"/>
      <c r="E24" s="2"/>
      <c r="F24" s="5"/>
    </row>
    <row r="25" spans="1:6" ht="16">
      <c r="A25" s="26" t="s">
        <v>70</v>
      </c>
      <c r="B25" s="70"/>
      <c r="C25" s="2"/>
      <c r="D25" s="2"/>
      <c r="E25" s="2"/>
      <c r="F25" s="5"/>
    </row>
    <row r="26" spans="1:6" ht="16">
      <c r="A26" s="9"/>
      <c r="B26" s="38"/>
      <c r="C26" s="2"/>
      <c r="D26" s="2"/>
      <c r="E26" s="2"/>
      <c r="F26" s="5"/>
    </row>
    <row r="27" spans="1:6" ht="15" thickBot="1">
      <c r="A27" s="12"/>
      <c r="B27" s="13"/>
      <c r="C27" s="13"/>
      <c r="D27" s="13"/>
      <c r="E27" s="13"/>
      <c r="F27" s="14"/>
    </row>
    <row r="28" spans="1:6" ht="16">
      <c r="A28" s="15" t="s">
        <v>51</v>
      </c>
      <c r="B28" s="49" t="s">
        <v>99</v>
      </c>
      <c r="C28" s="49" t="s">
        <v>52</v>
      </c>
      <c r="D28" s="49" t="s">
        <v>53</v>
      </c>
      <c r="E28" s="49" t="s">
        <v>54</v>
      </c>
      <c r="F28" s="50" t="s">
        <v>55</v>
      </c>
    </row>
    <row r="29" spans="1:6" ht="16">
      <c r="A29" s="15"/>
      <c r="B29" s="49"/>
      <c r="C29" s="49"/>
      <c r="D29" s="123"/>
      <c r="E29" s="49"/>
      <c r="F29" s="51"/>
    </row>
    <row r="30" spans="1:6" ht="34">
      <c r="A30" s="148" t="s">
        <v>440</v>
      </c>
      <c r="B30" s="49"/>
      <c r="C30" s="49"/>
      <c r="D30" s="149"/>
      <c r="E30" s="123">
        <v>42090</v>
      </c>
      <c r="F30" s="51">
        <v>1</v>
      </c>
    </row>
    <row r="31" spans="1:6" ht="34">
      <c r="A31" s="148" t="s">
        <v>441</v>
      </c>
      <c r="B31" s="49"/>
      <c r="C31" s="49"/>
      <c r="D31" s="49"/>
      <c r="E31" s="49"/>
      <c r="F31" s="51">
        <v>1</v>
      </c>
    </row>
    <row r="32" spans="1:6" ht="34">
      <c r="A32" s="148" t="s">
        <v>442</v>
      </c>
      <c r="B32" s="49"/>
      <c r="C32" s="49"/>
      <c r="D32" s="149"/>
      <c r="E32" s="123">
        <v>42107</v>
      </c>
      <c r="F32" s="51">
        <v>1</v>
      </c>
    </row>
    <row r="33" spans="1:6" ht="17">
      <c r="A33" s="148" t="s">
        <v>443</v>
      </c>
      <c r="B33" s="49"/>
      <c r="C33" s="49"/>
      <c r="D33" s="149"/>
      <c r="E33" s="149"/>
      <c r="F33" s="51">
        <v>1</v>
      </c>
    </row>
    <row r="34" spans="1:6" ht="34">
      <c r="A34" s="148" t="s">
        <v>444</v>
      </c>
      <c r="B34" s="49"/>
      <c r="C34" s="49"/>
      <c r="D34" s="123">
        <v>42107</v>
      </c>
      <c r="E34" s="123">
        <v>42139</v>
      </c>
      <c r="F34" s="51">
        <v>1</v>
      </c>
    </row>
    <row r="35" spans="1:6" ht="17">
      <c r="A35" s="148" t="s">
        <v>445</v>
      </c>
      <c r="B35" s="49"/>
      <c r="C35" s="49"/>
      <c r="D35" s="49"/>
      <c r="E35" s="123">
        <v>42139</v>
      </c>
      <c r="F35" s="51">
        <v>1</v>
      </c>
    </row>
    <row r="36" spans="1:6" ht="16">
      <c r="A36" s="15"/>
      <c r="B36" s="49"/>
      <c r="C36" s="49"/>
      <c r="D36" s="49"/>
      <c r="E36" s="49"/>
      <c r="F36" s="51"/>
    </row>
    <row r="37" spans="1:6" ht="16">
      <c r="A37" s="52" t="s">
        <v>83</v>
      </c>
      <c r="B37" s="53"/>
      <c r="C37" s="53"/>
      <c r="D37" s="53"/>
      <c r="E37" s="54"/>
      <c r="F37" s="55"/>
    </row>
    <row r="38" spans="1:6" ht="17">
      <c r="A38" s="148" t="s">
        <v>446</v>
      </c>
      <c r="B38" s="49"/>
      <c r="C38" s="49"/>
      <c r="D38" s="49"/>
      <c r="E38" s="49"/>
      <c r="F38" s="51"/>
    </row>
    <row r="39" spans="1:6" ht="34">
      <c r="A39" s="148" t="s">
        <v>447</v>
      </c>
      <c r="B39" s="49"/>
      <c r="C39" s="49"/>
      <c r="D39" s="49"/>
      <c r="E39" s="49"/>
      <c r="F39" s="51"/>
    </row>
    <row r="40" spans="1:6" ht="16">
      <c r="A40" s="15"/>
      <c r="B40" s="49"/>
      <c r="C40" s="49"/>
      <c r="D40" s="49"/>
      <c r="E40" s="49"/>
      <c r="F40" s="51"/>
    </row>
    <row r="41" spans="1:6" ht="16">
      <c r="A41" s="15"/>
      <c r="B41" s="49"/>
      <c r="C41" s="49"/>
      <c r="D41" s="49"/>
      <c r="E41" s="49"/>
      <c r="F41" s="51"/>
    </row>
    <row r="42" spans="1:6" ht="16">
      <c r="A42" s="52" t="s">
        <v>82</v>
      </c>
      <c r="B42" s="53"/>
      <c r="C42" s="53"/>
      <c r="D42" s="53"/>
      <c r="E42" s="54"/>
      <c r="F42" s="55"/>
    </row>
    <row r="43" spans="1:6" ht="51">
      <c r="A43" s="148" t="s">
        <v>448</v>
      </c>
      <c r="B43" s="49"/>
      <c r="C43" s="49"/>
      <c r="D43" s="49"/>
      <c r="E43" s="49"/>
      <c r="F43" s="51"/>
    </row>
    <row r="44" spans="1:6" ht="16">
      <c r="A44" s="15"/>
      <c r="B44" s="49"/>
      <c r="C44" s="49"/>
      <c r="D44" s="49"/>
      <c r="E44" s="49"/>
      <c r="F44" s="51"/>
    </row>
    <row r="45" spans="1:6" ht="16">
      <c r="A45" s="15"/>
      <c r="B45" s="49"/>
      <c r="C45" s="49"/>
      <c r="D45" s="49"/>
      <c r="E45" s="49"/>
      <c r="F45" s="51"/>
    </row>
    <row r="46" spans="1:6" ht="16">
      <c r="A46" s="15"/>
      <c r="B46" s="49"/>
      <c r="C46" s="49"/>
      <c r="D46" s="49"/>
      <c r="E46" s="49"/>
      <c r="F46" s="51"/>
    </row>
    <row r="47" spans="1:6" ht="16">
      <c r="A47" s="15"/>
      <c r="B47" s="49"/>
      <c r="C47" s="49"/>
      <c r="D47" s="49"/>
      <c r="E47" s="49"/>
      <c r="F47" s="51"/>
    </row>
    <row r="48" spans="1:6" ht="16">
      <c r="A48" s="15"/>
      <c r="B48" s="49"/>
      <c r="C48" s="49"/>
      <c r="D48" s="49"/>
      <c r="E48" s="49"/>
      <c r="F48" s="51"/>
    </row>
    <row r="49" spans="1:6" ht="16">
      <c r="A49" s="52" t="s">
        <v>72</v>
      </c>
      <c r="B49" s="53"/>
      <c r="C49" s="53"/>
      <c r="D49" s="53"/>
      <c r="E49" s="54"/>
      <c r="F49" s="55"/>
    </row>
    <row r="50" spans="1:6" ht="16">
      <c r="A50" s="15"/>
      <c r="B50" s="49"/>
      <c r="C50" s="49"/>
      <c r="D50" s="49"/>
      <c r="E50" s="49"/>
      <c r="F50" s="51"/>
    </row>
    <row r="51" spans="1:6" ht="16">
      <c r="A51" s="15"/>
      <c r="B51" s="49"/>
      <c r="C51" s="49"/>
      <c r="D51" s="49"/>
      <c r="E51" s="49"/>
      <c r="F51" s="51"/>
    </row>
    <row r="52" spans="1:6" ht="16">
      <c r="A52" s="15"/>
      <c r="B52" s="49"/>
      <c r="C52" s="49"/>
      <c r="D52" s="49"/>
      <c r="E52" s="49"/>
      <c r="F52" s="51"/>
    </row>
    <row r="53" spans="1:6" ht="16">
      <c r="A53" s="52"/>
      <c r="B53" s="53"/>
      <c r="C53" s="53"/>
      <c r="D53" s="53"/>
      <c r="E53" s="54"/>
      <c r="F53" s="55"/>
    </row>
    <row r="54" spans="1:6" ht="16">
      <c r="A54" s="15"/>
      <c r="B54" s="49"/>
      <c r="C54" s="49"/>
      <c r="D54" s="49"/>
      <c r="E54" s="49"/>
      <c r="F54" s="51"/>
    </row>
    <row r="55" spans="1:6" ht="16">
      <c r="A55" s="52"/>
      <c r="B55" s="53"/>
      <c r="C55" s="53"/>
      <c r="D55" s="53"/>
      <c r="E55" s="54"/>
      <c r="F55" s="55"/>
    </row>
    <row r="56" spans="1:6" ht="16">
      <c r="A56" s="15"/>
      <c r="B56" s="49"/>
      <c r="C56" s="49"/>
      <c r="D56" s="49"/>
      <c r="E56" s="49"/>
      <c r="F56" s="51"/>
    </row>
    <row r="57" spans="1:6" ht="16">
      <c r="A57" s="15"/>
      <c r="B57" s="49"/>
      <c r="C57" s="49"/>
      <c r="D57" s="49"/>
      <c r="E57" s="49"/>
      <c r="F57" s="51"/>
    </row>
    <row r="58" spans="1:6" ht="16">
      <c r="A58" s="15"/>
      <c r="B58" s="49"/>
      <c r="C58" s="49"/>
      <c r="D58" s="49"/>
      <c r="E58" s="49"/>
      <c r="F58" s="51"/>
    </row>
    <row r="59" spans="1:6" ht="16">
      <c r="A59" s="15"/>
      <c r="B59" s="49"/>
      <c r="C59" s="49"/>
      <c r="D59" s="49"/>
      <c r="E59" s="49"/>
      <c r="F59" s="51"/>
    </row>
    <row r="60" spans="1:6" ht="16">
      <c r="A60" s="15"/>
      <c r="B60" s="49"/>
      <c r="C60" s="49"/>
      <c r="D60" s="49"/>
      <c r="E60" s="49"/>
      <c r="F60" s="51"/>
    </row>
    <row r="61" spans="1:6" ht="16">
      <c r="A61" s="15"/>
      <c r="B61" s="49"/>
      <c r="C61" s="49"/>
      <c r="D61" s="49"/>
      <c r="E61" s="49"/>
      <c r="F61" s="51"/>
    </row>
    <row r="62" spans="1:6" ht="16">
      <c r="A62" s="15"/>
      <c r="B62" s="49"/>
      <c r="C62" s="49"/>
      <c r="D62" s="49"/>
      <c r="E62" s="49"/>
      <c r="F62" s="51"/>
    </row>
    <row r="63" spans="1:6" ht="16">
      <c r="A63" s="15"/>
      <c r="B63" s="49"/>
      <c r="C63" s="49"/>
      <c r="D63" s="49"/>
      <c r="E63" s="49"/>
      <c r="F63" s="51"/>
    </row>
    <row r="64" spans="1:6" ht="16">
      <c r="A64" s="15"/>
      <c r="B64" s="49"/>
      <c r="C64" s="49"/>
      <c r="D64" s="49"/>
      <c r="E64" s="49"/>
      <c r="F64" s="51"/>
    </row>
    <row r="65" spans="1:6" ht="16">
      <c r="A65" s="15"/>
      <c r="B65" s="49"/>
      <c r="C65" s="49"/>
      <c r="D65" s="49"/>
      <c r="E65" s="49"/>
      <c r="F65" s="51"/>
    </row>
    <row r="66" spans="1:6" ht="16">
      <c r="A66" s="15"/>
      <c r="B66" s="49"/>
      <c r="C66" s="49"/>
      <c r="D66" s="49"/>
      <c r="E66" s="49"/>
      <c r="F66" s="51"/>
    </row>
    <row r="67" spans="1:6" ht="16">
      <c r="A67" s="15"/>
      <c r="B67" s="49"/>
      <c r="C67" s="49"/>
      <c r="D67" s="49"/>
      <c r="E67" s="49"/>
      <c r="F67" s="51"/>
    </row>
    <row r="68" spans="1:6" ht="16">
      <c r="A68" s="15"/>
      <c r="B68" s="49"/>
      <c r="C68" s="49"/>
      <c r="D68" s="49"/>
      <c r="E68" s="49"/>
      <c r="F68" s="51"/>
    </row>
    <row r="69" spans="1:6" ht="16">
      <c r="A69" s="15"/>
      <c r="B69" s="49"/>
      <c r="C69" s="49"/>
      <c r="D69" s="49"/>
      <c r="E69" s="49"/>
      <c r="F69" s="51"/>
    </row>
    <row r="70" spans="1:6" ht="16">
      <c r="A70" s="15"/>
      <c r="B70" s="49"/>
      <c r="C70" s="49"/>
      <c r="D70" s="49"/>
      <c r="E70" s="49"/>
      <c r="F70" s="51"/>
    </row>
    <row r="71" spans="1:6" ht="16">
      <c r="A71" s="15"/>
      <c r="B71" s="49"/>
      <c r="C71" s="49"/>
      <c r="D71" s="49"/>
      <c r="E71" s="49"/>
      <c r="F71" s="51"/>
    </row>
    <row r="72" spans="1:6" ht="16">
      <c r="A72" s="15"/>
      <c r="B72" s="49"/>
      <c r="C72" s="49"/>
      <c r="D72" s="49"/>
      <c r="E72" s="49"/>
      <c r="F72" s="51"/>
    </row>
    <row r="73" spans="1:6" ht="16">
      <c r="A73" s="15"/>
      <c r="B73" s="49"/>
      <c r="C73" s="49"/>
      <c r="D73" s="49"/>
      <c r="E73" s="49"/>
      <c r="F73" s="51"/>
    </row>
    <row r="74" spans="1:6" ht="16">
      <c r="A74" s="15"/>
      <c r="B74" s="49"/>
      <c r="C74" s="49"/>
      <c r="D74" s="49"/>
      <c r="E74" s="49"/>
      <c r="F74" s="51"/>
    </row>
    <row r="75" spans="1:6" ht="16">
      <c r="A75" s="15"/>
      <c r="B75" s="49"/>
      <c r="C75" s="49"/>
      <c r="D75" s="49"/>
      <c r="E75" s="49"/>
      <c r="F75" s="51"/>
    </row>
    <row r="76" spans="1:6" ht="16">
      <c r="A76" s="15"/>
      <c r="B76" s="49"/>
      <c r="C76" s="49"/>
      <c r="D76" s="49"/>
      <c r="E76" s="49"/>
      <c r="F76" s="51"/>
    </row>
    <row r="77" spans="1:6" ht="16">
      <c r="A77" s="15"/>
      <c r="B77" s="49"/>
      <c r="C77" s="49"/>
      <c r="D77" s="49"/>
      <c r="E77" s="49"/>
      <c r="F77" s="51"/>
    </row>
    <row r="78" spans="1:6" ht="16">
      <c r="A78" s="15"/>
      <c r="B78" s="49"/>
      <c r="C78" s="49"/>
      <c r="D78" s="49"/>
      <c r="E78" s="49"/>
      <c r="F78" s="51"/>
    </row>
    <row r="79" spans="1:6" ht="16">
      <c r="A79" s="15"/>
      <c r="B79" s="49"/>
      <c r="C79" s="49"/>
      <c r="D79" s="49"/>
      <c r="E79" s="49"/>
      <c r="F79" s="51"/>
    </row>
    <row r="80" spans="1:6" ht="15" thickBot="1">
      <c r="A80" s="56"/>
      <c r="B80" s="57"/>
      <c r="C80" s="57"/>
      <c r="D80" s="57"/>
      <c r="E80" s="57"/>
      <c r="F80" s="58"/>
    </row>
    <row r="81" spans="1:6" ht="17" thickBot="1">
      <c r="A81" s="35" t="s">
        <v>87</v>
      </c>
      <c r="B81" s="71"/>
      <c r="C81" s="36"/>
      <c r="D81" s="36"/>
      <c r="E81" s="36"/>
      <c r="F81" s="37"/>
    </row>
    <row r="82" spans="1:6">
      <c r="A82" s="34"/>
      <c r="B82" s="2"/>
      <c r="C82" s="2"/>
      <c r="D82" s="2"/>
      <c r="E82" s="2"/>
      <c r="F82" s="5"/>
    </row>
    <row r="83" spans="1:6">
      <c r="A83" s="34"/>
      <c r="B83" s="2"/>
      <c r="C83" s="2"/>
      <c r="D83" s="2"/>
      <c r="E83" s="2"/>
      <c r="F83" s="5"/>
    </row>
    <row r="84" spans="1:6">
      <c r="A84" s="34"/>
      <c r="B84" s="2"/>
      <c r="C84" s="2"/>
      <c r="D84" s="2"/>
      <c r="E84" s="2"/>
      <c r="F84" s="5"/>
    </row>
    <row r="85" spans="1:6">
      <c r="A85" s="34"/>
      <c r="B85" s="2"/>
      <c r="C85" s="2"/>
      <c r="D85" s="2"/>
      <c r="E85" s="2"/>
      <c r="F85" s="5"/>
    </row>
    <row r="86" spans="1:6">
      <c r="A86" s="34"/>
      <c r="B86" s="2"/>
      <c r="C86" s="2"/>
      <c r="D86" s="2"/>
      <c r="E86" s="2"/>
      <c r="F86" s="5"/>
    </row>
    <row r="87" spans="1:6" ht="15" thickBot="1">
      <c r="A87" s="12"/>
      <c r="B87" s="13"/>
      <c r="C87" s="13"/>
      <c r="D87" s="13"/>
      <c r="E87" s="13"/>
      <c r="F87" s="14"/>
    </row>
  </sheetData>
  <mergeCells count="4">
    <mergeCell ref="A1:F1"/>
    <mergeCell ref="A2:F2"/>
    <mergeCell ref="A3:F3"/>
    <mergeCell ref="A5:F5"/>
  </mergeCells>
  <conditionalFormatting sqref="A7:F11">
    <cfRule type="expression" dxfId="103" priority="15">
      <formula>$B$7="Complete"</formula>
    </cfRule>
  </conditionalFormatting>
  <conditionalFormatting sqref="A7:F11">
    <cfRule type="expression" dxfId="102" priority="1">
      <formula>$B$7="Target"</formula>
    </cfRule>
    <cfRule type="expression" dxfId="101" priority="2">
      <formula>$B$7="Ahead"</formula>
    </cfRule>
    <cfRule type="expression" dxfId="100" priority="3">
      <formula>$B$7="Stuck"</formula>
    </cfRule>
    <cfRule type="expression" dxfId="99" priority="4">
      <formula>$B$7="Behind"</formula>
    </cfRule>
  </conditionalFormatting>
  <dataValidations count="3">
    <dataValidation type="list" allowBlank="1" showInputMessage="1" showErrorMessage="1" sqref="B9" xr:uid="{00000000-0002-0000-1600-000000000000}">
      <formula1>"0%,10%,20%,30%,40%,50%,60%,70%,80%,90%,100%"</formula1>
    </dataValidation>
    <dataValidation type="list" allowBlank="1" showInputMessage="1" showErrorMessage="1" sqref="B11" xr:uid="{00000000-0002-0000-1600-000001000000}">
      <formula1>" ,Meets,Exceeds,Outstanding"</formula1>
    </dataValidation>
    <dataValidation type="list" allowBlank="1" showInputMessage="1" showErrorMessage="1" sqref="B7" xr:uid="{00000000-0002-0000-1600-000002000000}">
      <formula1>"Ahead,Target,Behind,Stuck,Complete"</formula1>
    </dataValidation>
  </dataValidations>
  <pageMargins left="0.25" right="0.25" top="0.75" bottom="0.75" header="0.3" footer="0.3"/>
  <pageSetup paperSize="17" orientation="portrait" verticalDpi="0" r:id="rId1"/>
  <drawing r:id="rId2"/>
  <tableParts count="1">
    <tablePart r:id="rId3"/>
  </tablePart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F95"/>
  <sheetViews>
    <sheetView zoomScale="90" zoomScaleNormal="90" workbookViewId="0">
      <selection activeCell="B15" sqref="B15"/>
    </sheetView>
  </sheetViews>
  <sheetFormatPr baseColWidth="10" defaultColWidth="9.1640625" defaultRowHeight="14"/>
  <cols>
    <col min="1" max="1" width="47.1640625" style="1" customWidth="1"/>
    <col min="2" max="2" width="17.33203125" style="1" customWidth="1"/>
    <col min="3" max="3" width="15.1640625" style="1" customWidth="1"/>
    <col min="4" max="5" width="16.6640625" style="1" customWidth="1"/>
    <col min="6" max="6" width="20.5" style="1" customWidth="1"/>
    <col min="7" max="16384" width="9.1640625" style="1"/>
  </cols>
  <sheetData>
    <row r="1" spans="1:6" ht="20">
      <c r="A1" s="262" t="s">
        <v>3</v>
      </c>
      <c r="B1" s="263"/>
      <c r="C1" s="263"/>
      <c r="D1" s="263"/>
      <c r="E1" s="263"/>
      <c r="F1" s="264"/>
    </row>
    <row r="2" spans="1:6" ht="23">
      <c r="A2" s="265" t="s">
        <v>11</v>
      </c>
      <c r="B2" s="266"/>
      <c r="C2" s="266"/>
      <c r="D2" s="266"/>
      <c r="E2" s="266"/>
      <c r="F2" s="267"/>
    </row>
    <row r="3" spans="1:6" ht="23">
      <c r="A3" s="265" t="s">
        <v>12</v>
      </c>
      <c r="B3" s="266"/>
      <c r="C3" s="266"/>
      <c r="D3" s="266"/>
      <c r="E3" s="266"/>
      <c r="F3" s="267"/>
    </row>
    <row r="4" spans="1:6" ht="9.75" customHeight="1">
      <c r="A4" s="4"/>
      <c r="B4" s="67"/>
      <c r="C4" s="2"/>
      <c r="D4" s="2"/>
      <c r="E4" s="2"/>
      <c r="F4" s="5"/>
    </row>
    <row r="5" spans="1:6" ht="20">
      <c r="A5" s="268" t="s">
        <v>84</v>
      </c>
      <c r="B5" s="269"/>
      <c r="C5" s="269"/>
      <c r="D5" s="269"/>
      <c r="E5" s="269"/>
      <c r="F5" s="270"/>
    </row>
    <row r="6" spans="1:6" ht="9" customHeight="1">
      <c r="A6" s="6"/>
      <c r="B6" s="68"/>
      <c r="C6" s="2"/>
      <c r="D6" s="2"/>
      <c r="E6" s="2"/>
      <c r="F6" s="5"/>
    </row>
    <row r="7" spans="1:6" ht="18" customHeight="1">
      <c r="A7" s="64" t="s">
        <v>94</v>
      </c>
      <c r="B7" s="82" t="s">
        <v>635</v>
      </c>
      <c r="C7" s="66"/>
      <c r="D7" s="63"/>
      <c r="E7" s="63"/>
      <c r="F7" s="65"/>
    </row>
    <row r="8" spans="1:6" ht="16.5" customHeight="1">
      <c r="A8" s="59" t="s">
        <v>92</v>
      </c>
      <c r="B8" s="83">
        <v>42156</v>
      </c>
      <c r="C8" s="60"/>
      <c r="D8" s="61"/>
      <c r="E8" s="61"/>
      <c r="F8" s="62"/>
    </row>
    <row r="9" spans="1:6" ht="18" customHeight="1">
      <c r="A9" s="19" t="s">
        <v>104</v>
      </c>
      <c r="B9" s="84">
        <v>1</v>
      </c>
      <c r="C9" s="17"/>
      <c r="D9" s="17"/>
      <c r="E9" s="17"/>
      <c r="F9" s="18"/>
    </row>
    <row r="10" spans="1:6" ht="18" customHeight="1">
      <c r="A10" s="19" t="s">
        <v>102</v>
      </c>
      <c r="B10" s="85">
        <v>42154</v>
      </c>
      <c r="C10" s="17"/>
      <c r="D10" s="17"/>
      <c r="E10" s="17"/>
      <c r="F10" s="18"/>
    </row>
    <row r="11" spans="1:6" ht="18" customHeight="1">
      <c r="A11" s="19" t="s">
        <v>103</v>
      </c>
      <c r="B11" s="86" t="s">
        <v>73</v>
      </c>
      <c r="C11" s="17"/>
      <c r="D11" s="17"/>
      <c r="E11" s="17"/>
      <c r="F11" s="18"/>
    </row>
    <row r="12" spans="1:6" ht="15" customHeight="1">
      <c r="A12" s="16" t="s">
        <v>105</v>
      </c>
      <c r="B12" s="22" t="s">
        <v>106</v>
      </c>
      <c r="C12" s="2"/>
      <c r="D12" s="22" t="s">
        <v>63</v>
      </c>
      <c r="E12" s="2"/>
      <c r="F12" s="7"/>
    </row>
    <row r="13" spans="1:6" ht="15" customHeight="1">
      <c r="A13" s="15" t="s">
        <v>58</v>
      </c>
      <c r="B13" s="49"/>
      <c r="C13" s="2"/>
      <c r="D13" s="2"/>
      <c r="E13" s="30"/>
      <c r="F13" s="31"/>
    </row>
    <row r="14" spans="1:6" ht="15" customHeight="1">
      <c r="A14" s="15" t="s">
        <v>335</v>
      </c>
      <c r="B14" s="49"/>
      <c r="C14" s="2"/>
      <c r="D14" s="30"/>
      <c r="E14" s="30"/>
      <c r="F14" s="31"/>
    </row>
    <row r="15" spans="1:6" ht="15" customHeight="1">
      <c r="A15" s="15" t="s">
        <v>336</v>
      </c>
      <c r="B15" s="49"/>
      <c r="C15" s="2"/>
      <c r="D15" s="30"/>
      <c r="E15" s="38"/>
      <c r="F15" s="31"/>
    </row>
    <row r="16" spans="1:6" ht="15" customHeight="1">
      <c r="A16" s="15" t="s">
        <v>337</v>
      </c>
      <c r="B16" s="49"/>
      <c r="C16" s="2"/>
      <c r="D16" s="22" t="s">
        <v>76</v>
      </c>
      <c r="E16" s="29">
        <v>7000</v>
      </c>
      <c r="F16" s="5"/>
    </row>
    <row r="17" spans="1:6" ht="15" customHeight="1">
      <c r="A17" s="15" t="s">
        <v>338</v>
      </c>
      <c r="B17" s="49"/>
      <c r="C17" s="2"/>
      <c r="D17" s="22" t="s">
        <v>85</v>
      </c>
      <c r="E17" s="33">
        <f>B10-B8</f>
        <v>-2</v>
      </c>
      <c r="F17" s="5"/>
    </row>
    <row r="18" spans="1:6">
      <c r="A18" s="34"/>
      <c r="B18" s="2"/>
      <c r="C18" s="2"/>
      <c r="D18" s="2"/>
      <c r="E18" s="2"/>
      <c r="F18" s="5"/>
    </row>
    <row r="19" spans="1:6" ht="16">
      <c r="A19" s="72" t="s">
        <v>86</v>
      </c>
      <c r="B19" s="73"/>
      <c r="C19" s="74"/>
      <c r="D19" s="74"/>
      <c r="E19" s="74"/>
      <c r="F19" s="75"/>
    </row>
    <row r="20" spans="1:6" ht="15" customHeight="1">
      <c r="A20" s="9" t="s">
        <v>479</v>
      </c>
      <c r="B20" s="38"/>
      <c r="C20" s="10"/>
      <c r="D20" s="10"/>
      <c r="E20" s="10"/>
      <c r="F20" s="11"/>
    </row>
    <row r="21" spans="1:6" ht="15" customHeight="1">
      <c r="A21" s="8" t="s">
        <v>68</v>
      </c>
      <c r="B21" s="69"/>
      <c r="C21" s="2"/>
      <c r="D21" s="2"/>
      <c r="E21" s="2"/>
      <c r="F21" s="5"/>
    </row>
    <row r="22" spans="1:6" ht="15" customHeight="1">
      <c r="A22" s="9" t="s">
        <v>107</v>
      </c>
      <c r="B22" s="38"/>
      <c r="C22" s="2"/>
      <c r="D22" s="2"/>
      <c r="E22" s="2"/>
      <c r="F22" s="5"/>
    </row>
    <row r="23" spans="1:6" ht="16">
      <c r="A23" s="8" t="s">
        <v>69</v>
      </c>
      <c r="B23" s="69"/>
      <c r="C23" s="2"/>
      <c r="D23" s="2"/>
      <c r="E23" s="2"/>
      <c r="F23" s="5"/>
    </row>
    <row r="24" spans="1:6" ht="16">
      <c r="A24" s="9" t="s">
        <v>108</v>
      </c>
      <c r="B24" s="38"/>
      <c r="C24" s="2"/>
      <c r="D24" s="2"/>
      <c r="E24" s="2"/>
      <c r="F24" s="5"/>
    </row>
    <row r="25" spans="1:6" ht="16">
      <c r="A25" s="26" t="s">
        <v>70</v>
      </c>
      <c r="B25" s="70"/>
      <c r="C25" s="2"/>
      <c r="D25" s="2"/>
      <c r="E25" s="2"/>
      <c r="F25" s="5"/>
    </row>
    <row r="26" spans="1:6" ht="16">
      <c r="A26" s="9" t="s">
        <v>71</v>
      </c>
      <c r="B26" s="38"/>
      <c r="C26" s="2"/>
      <c r="D26" s="2"/>
      <c r="E26" s="2"/>
      <c r="F26" s="5"/>
    </row>
    <row r="27" spans="1:6" ht="15" thickBot="1">
      <c r="A27" s="12"/>
      <c r="B27" s="13"/>
      <c r="C27" s="13"/>
      <c r="D27" s="13"/>
      <c r="E27" s="13"/>
      <c r="F27" s="14"/>
    </row>
    <row r="28" spans="1:6" ht="16">
      <c r="A28" s="15" t="s">
        <v>51</v>
      </c>
      <c r="B28" s="49" t="s">
        <v>99</v>
      </c>
      <c r="C28" s="49" t="s">
        <v>52</v>
      </c>
      <c r="D28" s="49" t="s">
        <v>53</v>
      </c>
      <c r="E28" s="49" t="s">
        <v>54</v>
      </c>
      <c r="F28" s="50" t="s">
        <v>55</v>
      </c>
    </row>
    <row r="29" spans="1:6" ht="16">
      <c r="A29" s="15" t="s">
        <v>109</v>
      </c>
      <c r="B29" s="49"/>
      <c r="C29" s="123"/>
      <c r="D29" s="123"/>
      <c r="E29" s="123"/>
      <c r="F29" s="51"/>
    </row>
    <row r="30" spans="1:6" ht="16">
      <c r="A30" s="15" t="s">
        <v>339</v>
      </c>
      <c r="B30" s="49"/>
      <c r="C30" s="49"/>
      <c r="D30" s="123">
        <v>42048</v>
      </c>
      <c r="E30" s="123">
        <v>42048</v>
      </c>
      <c r="F30" s="51">
        <v>1</v>
      </c>
    </row>
    <row r="31" spans="1:6" ht="16">
      <c r="A31" s="15" t="s">
        <v>340</v>
      </c>
      <c r="B31" s="49"/>
      <c r="C31" s="49"/>
      <c r="D31" s="123">
        <v>42064</v>
      </c>
      <c r="E31" s="123">
        <v>42064</v>
      </c>
      <c r="F31" s="51">
        <v>1</v>
      </c>
    </row>
    <row r="32" spans="1:6" ht="16">
      <c r="A32" s="15" t="s">
        <v>341</v>
      </c>
      <c r="B32" s="49"/>
      <c r="C32" s="49"/>
      <c r="D32" s="123">
        <v>42072</v>
      </c>
      <c r="E32" s="123">
        <v>42072</v>
      </c>
      <c r="F32" s="51">
        <v>1</v>
      </c>
    </row>
    <row r="33" spans="1:6" ht="16">
      <c r="A33" s="15" t="s">
        <v>342</v>
      </c>
      <c r="B33" s="49" t="s">
        <v>335</v>
      </c>
      <c r="C33" s="49"/>
      <c r="D33" s="123">
        <v>42064</v>
      </c>
      <c r="E33" s="123">
        <v>42124</v>
      </c>
      <c r="F33" s="51">
        <v>1</v>
      </c>
    </row>
    <row r="34" spans="1:6" ht="16">
      <c r="A34" s="15" t="s">
        <v>49</v>
      </c>
      <c r="B34" s="49"/>
      <c r="C34" s="49"/>
      <c r="D34" s="49"/>
      <c r="E34" s="49"/>
      <c r="F34" s="51"/>
    </row>
    <row r="35" spans="1:6" ht="16">
      <c r="A35" s="15" t="s">
        <v>343</v>
      </c>
      <c r="B35" s="49" t="s">
        <v>336</v>
      </c>
      <c r="C35" s="49"/>
      <c r="D35" s="123">
        <v>42072</v>
      </c>
      <c r="E35" s="123">
        <v>42072</v>
      </c>
      <c r="F35" s="51">
        <v>1</v>
      </c>
    </row>
    <row r="36" spans="1:6" ht="16">
      <c r="A36" s="15" t="s">
        <v>344</v>
      </c>
      <c r="B36" s="49" t="s">
        <v>336</v>
      </c>
      <c r="C36" s="49"/>
      <c r="D36" s="123">
        <v>42074</v>
      </c>
      <c r="E36" s="123">
        <v>42074</v>
      </c>
      <c r="F36" s="51">
        <v>1</v>
      </c>
    </row>
    <row r="37" spans="1:6" ht="16">
      <c r="A37" s="15" t="s">
        <v>110</v>
      </c>
      <c r="B37" s="49"/>
      <c r="C37" s="49"/>
      <c r="D37" s="49"/>
      <c r="E37" s="49"/>
      <c r="F37" s="51"/>
    </row>
    <row r="38" spans="1:6" ht="16">
      <c r="A38" s="15" t="s">
        <v>345</v>
      </c>
      <c r="B38" s="49" t="s">
        <v>335</v>
      </c>
      <c r="C38" s="49"/>
      <c r="D38" s="123">
        <v>42080</v>
      </c>
      <c r="E38" s="123">
        <v>42080</v>
      </c>
      <c r="F38" s="51">
        <v>1</v>
      </c>
    </row>
    <row r="39" spans="1:6" ht="16">
      <c r="A39" s="15" t="s">
        <v>346</v>
      </c>
      <c r="B39" s="49" t="s">
        <v>337</v>
      </c>
      <c r="C39" s="49"/>
      <c r="D39" s="123">
        <v>42082</v>
      </c>
      <c r="E39" s="123">
        <v>42082</v>
      </c>
      <c r="F39" s="51">
        <v>1</v>
      </c>
    </row>
    <row r="40" spans="1:6" ht="16">
      <c r="A40" s="15" t="s">
        <v>347</v>
      </c>
      <c r="B40" s="49"/>
      <c r="C40" s="49"/>
      <c r="D40" s="49"/>
      <c r="E40" s="49"/>
      <c r="F40" s="51">
        <v>1</v>
      </c>
    </row>
    <row r="41" spans="1:6" ht="16">
      <c r="A41" s="15" t="s">
        <v>111</v>
      </c>
      <c r="B41" s="49"/>
      <c r="C41" s="49"/>
      <c r="D41" s="49"/>
      <c r="E41" s="49"/>
      <c r="F41" s="51"/>
    </row>
    <row r="42" spans="1:6" ht="16">
      <c r="A42" s="15" t="s">
        <v>348</v>
      </c>
      <c r="B42" s="49" t="s">
        <v>335</v>
      </c>
      <c r="C42" s="49"/>
      <c r="D42" s="123">
        <v>42100</v>
      </c>
      <c r="E42" s="123">
        <v>42124</v>
      </c>
      <c r="F42" s="51">
        <v>1</v>
      </c>
    </row>
    <row r="43" spans="1:6" ht="16">
      <c r="A43" s="15" t="s">
        <v>349</v>
      </c>
      <c r="B43" s="49" t="s">
        <v>350</v>
      </c>
      <c r="C43" s="49"/>
      <c r="D43" s="123">
        <v>42109</v>
      </c>
      <c r="E43" s="123">
        <v>42124</v>
      </c>
      <c r="F43" s="51">
        <v>1</v>
      </c>
    </row>
    <row r="44" spans="1:6" ht="16">
      <c r="A44" s="15" t="s">
        <v>112</v>
      </c>
      <c r="B44" s="49"/>
      <c r="C44" s="49"/>
      <c r="D44" s="49"/>
      <c r="E44" s="49"/>
      <c r="F44" s="51"/>
    </row>
    <row r="45" spans="1:6" ht="16">
      <c r="A45" s="15" t="s">
        <v>351</v>
      </c>
      <c r="B45" s="49"/>
      <c r="C45" s="49"/>
      <c r="D45" s="123">
        <v>42104</v>
      </c>
      <c r="E45" s="123">
        <v>42111</v>
      </c>
      <c r="F45" s="51">
        <v>1</v>
      </c>
    </row>
    <row r="46" spans="1:6" ht="16">
      <c r="A46" s="15" t="s">
        <v>352</v>
      </c>
      <c r="B46" s="49" t="s">
        <v>338</v>
      </c>
      <c r="C46" s="49"/>
      <c r="D46" s="123">
        <v>42107</v>
      </c>
      <c r="E46" s="123">
        <v>42108</v>
      </c>
      <c r="F46" s="51">
        <v>1</v>
      </c>
    </row>
    <row r="47" spans="1:6" ht="16">
      <c r="A47" s="15"/>
      <c r="B47" s="49"/>
      <c r="C47" s="49"/>
      <c r="D47" s="49"/>
      <c r="E47" s="49"/>
      <c r="F47" s="51"/>
    </row>
    <row r="48" spans="1:6" ht="16">
      <c r="A48" s="52" t="s">
        <v>83</v>
      </c>
      <c r="B48" s="53"/>
      <c r="C48" s="53"/>
      <c r="D48" s="53"/>
      <c r="E48" s="54"/>
      <c r="F48" s="55"/>
    </row>
    <row r="49" spans="1:6" ht="16">
      <c r="A49" s="15" t="s">
        <v>429</v>
      </c>
      <c r="B49" s="49"/>
      <c r="C49" s="49"/>
      <c r="D49" s="49"/>
      <c r="E49" s="49"/>
      <c r="F49" s="51"/>
    </row>
    <row r="50" spans="1:6" ht="16">
      <c r="A50" s="52" t="s">
        <v>82</v>
      </c>
      <c r="B50" s="53"/>
      <c r="C50" s="53"/>
      <c r="D50" s="53"/>
      <c r="E50" s="54"/>
      <c r="F50" s="55"/>
    </row>
    <row r="51" spans="1:6" ht="16">
      <c r="A51" s="15"/>
      <c r="B51" s="49"/>
      <c r="C51" s="49"/>
      <c r="D51" s="49"/>
      <c r="E51" s="49"/>
      <c r="F51" s="51"/>
    </row>
    <row r="52" spans="1:6" ht="16">
      <c r="A52" s="15"/>
      <c r="B52" s="49"/>
      <c r="C52" s="49"/>
      <c r="D52" s="49"/>
      <c r="E52" s="49"/>
      <c r="F52" s="51"/>
    </row>
    <row r="53" spans="1:6" ht="16">
      <c r="A53" s="15"/>
      <c r="B53" s="49"/>
      <c r="C53" s="49"/>
      <c r="D53" s="49"/>
      <c r="E53" s="49"/>
      <c r="F53" s="51"/>
    </row>
    <row r="54" spans="1:6" ht="16">
      <c r="A54" s="15"/>
      <c r="B54" s="49"/>
      <c r="C54" s="49"/>
      <c r="D54" s="49"/>
      <c r="E54" s="49"/>
      <c r="F54" s="51"/>
    </row>
    <row r="55" spans="1:6" ht="16">
      <c r="A55" s="15"/>
      <c r="B55" s="49"/>
      <c r="C55" s="49"/>
      <c r="D55" s="49"/>
      <c r="E55" s="49"/>
      <c r="F55" s="51"/>
    </row>
    <row r="56" spans="1:6" ht="16">
      <c r="A56" s="15"/>
      <c r="B56" s="49"/>
      <c r="C56" s="49"/>
      <c r="D56" s="49"/>
      <c r="E56" s="49"/>
      <c r="F56" s="51"/>
    </row>
    <row r="57" spans="1:6" ht="16">
      <c r="A57" s="52" t="s">
        <v>72</v>
      </c>
      <c r="B57" s="53"/>
      <c r="C57" s="53"/>
      <c r="D57" s="53"/>
      <c r="E57" s="54"/>
      <c r="F57" s="55"/>
    </row>
    <row r="58" spans="1:6" ht="16">
      <c r="A58" s="15"/>
      <c r="B58" s="49"/>
      <c r="C58" s="49"/>
      <c r="D58" s="49"/>
      <c r="E58" s="49"/>
      <c r="F58" s="51"/>
    </row>
    <row r="59" spans="1:6" ht="16">
      <c r="A59" s="15"/>
      <c r="B59" s="49"/>
      <c r="C59" s="49"/>
      <c r="D59" s="49"/>
      <c r="E59" s="49"/>
      <c r="F59" s="51"/>
    </row>
    <row r="60" spans="1:6" ht="16">
      <c r="A60" s="15"/>
      <c r="B60" s="49"/>
      <c r="C60" s="49"/>
      <c r="D60" s="49"/>
      <c r="E60" s="49"/>
      <c r="F60" s="51"/>
    </row>
    <row r="61" spans="1:6" ht="16">
      <c r="A61" s="52"/>
      <c r="B61" s="53"/>
      <c r="C61" s="53"/>
      <c r="D61" s="53"/>
      <c r="E61" s="54"/>
      <c r="F61" s="55"/>
    </row>
    <row r="62" spans="1:6" ht="16">
      <c r="A62" s="15"/>
      <c r="B62" s="49"/>
      <c r="C62" s="49"/>
      <c r="D62" s="49"/>
      <c r="E62" s="49"/>
      <c r="F62" s="51"/>
    </row>
    <row r="63" spans="1:6" ht="16">
      <c r="A63" s="52"/>
      <c r="B63" s="53"/>
      <c r="C63" s="53"/>
      <c r="D63" s="53"/>
      <c r="E63" s="54"/>
      <c r="F63" s="55"/>
    </row>
    <row r="64" spans="1:6" ht="16">
      <c r="A64" s="15"/>
      <c r="B64" s="49"/>
      <c r="C64" s="49"/>
      <c r="D64" s="49"/>
      <c r="E64" s="49"/>
      <c r="F64" s="51"/>
    </row>
    <row r="65" spans="1:6" ht="16">
      <c r="A65" s="15"/>
      <c r="B65" s="49"/>
      <c r="C65" s="49"/>
      <c r="D65" s="49"/>
      <c r="E65" s="49"/>
      <c r="F65" s="51"/>
    </row>
    <row r="66" spans="1:6" ht="16">
      <c r="A66" s="15"/>
      <c r="B66" s="49"/>
      <c r="C66" s="49"/>
      <c r="D66" s="49"/>
      <c r="E66" s="49"/>
      <c r="F66" s="51"/>
    </row>
    <row r="67" spans="1:6" ht="16">
      <c r="A67" s="15"/>
      <c r="B67" s="49"/>
      <c r="C67" s="49"/>
      <c r="D67" s="49"/>
      <c r="E67" s="49"/>
      <c r="F67" s="51"/>
    </row>
    <row r="68" spans="1:6" ht="16">
      <c r="A68" s="15"/>
      <c r="B68" s="49"/>
      <c r="C68" s="49"/>
      <c r="D68" s="49"/>
      <c r="E68" s="49"/>
      <c r="F68" s="51"/>
    </row>
    <row r="69" spans="1:6" ht="16">
      <c r="A69" s="15"/>
      <c r="B69" s="49"/>
      <c r="C69" s="49"/>
      <c r="D69" s="49"/>
      <c r="E69" s="49"/>
      <c r="F69" s="51"/>
    </row>
    <row r="70" spans="1:6" ht="16">
      <c r="A70" s="15"/>
      <c r="B70" s="49"/>
      <c r="C70" s="49"/>
      <c r="D70" s="49"/>
      <c r="E70" s="49"/>
      <c r="F70" s="51"/>
    </row>
    <row r="71" spans="1:6" ht="16">
      <c r="A71" s="15"/>
      <c r="B71" s="49"/>
      <c r="C71" s="49"/>
      <c r="D71" s="49"/>
      <c r="E71" s="49"/>
      <c r="F71" s="51"/>
    </row>
    <row r="72" spans="1:6" ht="16">
      <c r="A72" s="15"/>
      <c r="B72" s="49"/>
      <c r="C72" s="49"/>
      <c r="D72" s="49"/>
      <c r="E72" s="49"/>
      <c r="F72" s="51"/>
    </row>
    <row r="73" spans="1:6" ht="16">
      <c r="A73" s="15"/>
      <c r="B73" s="49"/>
      <c r="C73" s="49"/>
      <c r="D73" s="49"/>
      <c r="E73" s="49"/>
      <c r="F73" s="51"/>
    </row>
    <row r="74" spans="1:6" ht="16">
      <c r="A74" s="15"/>
      <c r="B74" s="49"/>
      <c r="C74" s="49"/>
      <c r="D74" s="49"/>
      <c r="E74" s="49"/>
      <c r="F74" s="51"/>
    </row>
    <row r="75" spans="1:6" ht="16">
      <c r="A75" s="15"/>
      <c r="B75" s="49"/>
      <c r="C75" s="49"/>
      <c r="D75" s="49"/>
      <c r="E75" s="49"/>
      <c r="F75" s="51"/>
    </row>
    <row r="76" spans="1:6" ht="16">
      <c r="A76" s="15"/>
      <c r="B76" s="49"/>
      <c r="C76" s="49"/>
      <c r="D76" s="49"/>
      <c r="E76" s="49"/>
      <c r="F76" s="51"/>
    </row>
    <row r="77" spans="1:6" ht="16">
      <c r="A77" s="15"/>
      <c r="B77" s="49"/>
      <c r="C77" s="49"/>
      <c r="D77" s="49"/>
      <c r="E77" s="49"/>
      <c r="F77" s="51"/>
    </row>
    <row r="78" spans="1:6" ht="16">
      <c r="A78" s="15"/>
      <c r="B78" s="49"/>
      <c r="C78" s="49"/>
      <c r="D78" s="49"/>
      <c r="E78" s="49"/>
      <c r="F78" s="51"/>
    </row>
    <row r="79" spans="1:6" ht="16">
      <c r="A79" s="15"/>
      <c r="B79" s="49"/>
      <c r="C79" s="49"/>
      <c r="D79" s="49"/>
      <c r="E79" s="49"/>
      <c r="F79" s="51"/>
    </row>
    <row r="80" spans="1:6" ht="16">
      <c r="A80" s="15"/>
      <c r="B80" s="49"/>
      <c r="C80" s="49"/>
      <c r="D80" s="49"/>
      <c r="E80" s="49"/>
      <c r="F80" s="51"/>
    </row>
    <row r="81" spans="1:6" ht="16">
      <c r="A81" s="15"/>
      <c r="B81" s="49"/>
      <c r="C81" s="49"/>
      <c r="D81" s="49"/>
      <c r="E81" s="49"/>
      <c r="F81" s="51"/>
    </row>
    <row r="82" spans="1:6" ht="16">
      <c r="A82" s="15"/>
      <c r="B82" s="49"/>
      <c r="C82" s="49"/>
      <c r="D82" s="49"/>
      <c r="E82" s="49"/>
      <c r="F82" s="51"/>
    </row>
    <row r="83" spans="1:6" ht="16">
      <c r="A83" s="15"/>
      <c r="B83" s="49"/>
      <c r="C83" s="49"/>
      <c r="D83" s="49"/>
      <c r="E83" s="49"/>
      <c r="F83" s="51"/>
    </row>
    <row r="84" spans="1:6" ht="16">
      <c r="A84" s="15"/>
      <c r="B84" s="49"/>
      <c r="C84" s="49"/>
      <c r="D84" s="49"/>
      <c r="E84" s="49"/>
      <c r="F84" s="51"/>
    </row>
    <row r="85" spans="1:6" ht="16">
      <c r="A85" s="15"/>
      <c r="B85" s="49"/>
      <c r="C85" s="49"/>
      <c r="D85" s="49"/>
      <c r="E85" s="49"/>
      <c r="F85" s="51"/>
    </row>
    <row r="86" spans="1:6" ht="16">
      <c r="A86" s="15"/>
      <c r="B86" s="49"/>
      <c r="C86" s="49"/>
      <c r="D86" s="49"/>
      <c r="E86" s="49"/>
      <c r="F86" s="51"/>
    </row>
    <row r="87" spans="1:6" ht="16">
      <c r="A87" s="15"/>
      <c r="B87" s="49"/>
      <c r="C87" s="49"/>
      <c r="D87" s="49"/>
      <c r="E87" s="49"/>
      <c r="F87" s="51"/>
    </row>
    <row r="88" spans="1:6" ht="15" thickBot="1">
      <c r="A88" s="56"/>
      <c r="B88" s="57"/>
      <c r="C88" s="57"/>
      <c r="D88" s="57"/>
      <c r="E88" s="57"/>
      <c r="F88" s="58"/>
    </row>
    <row r="89" spans="1:6" ht="17" thickBot="1">
      <c r="A89" s="35" t="s">
        <v>87</v>
      </c>
      <c r="B89" s="71"/>
      <c r="C89" s="36"/>
      <c r="D89" s="36"/>
      <c r="E89" s="36"/>
      <c r="F89" s="37"/>
    </row>
    <row r="90" spans="1:6">
      <c r="A90" s="34"/>
      <c r="B90" s="2"/>
      <c r="C90" s="2"/>
      <c r="D90" s="2"/>
      <c r="E90" s="2"/>
      <c r="F90" s="5"/>
    </row>
    <row r="91" spans="1:6">
      <c r="A91" s="34"/>
      <c r="B91" s="2"/>
      <c r="C91" s="2"/>
      <c r="D91" s="2"/>
      <c r="E91" s="2"/>
      <c r="F91" s="5"/>
    </row>
    <row r="92" spans="1:6">
      <c r="A92" s="34"/>
      <c r="B92" s="2"/>
      <c r="C92" s="2"/>
      <c r="D92" s="2"/>
      <c r="E92" s="2"/>
      <c r="F92" s="5"/>
    </row>
    <row r="93" spans="1:6">
      <c r="A93" s="34"/>
      <c r="B93" s="2"/>
      <c r="C93" s="2"/>
      <c r="D93" s="2"/>
      <c r="E93" s="2"/>
      <c r="F93" s="5"/>
    </row>
    <row r="94" spans="1:6">
      <c r="A94" s="34"/>
      <c r="B94" s="2"/>
      <c r="C94" s="2"/>
      <c r="D94" s="2"/>
      <c r="E94" s="2"/>
      <c r="F94" s="5"/>
    </row>
    <row r="95" spans="1:6" ht="15" thickBot="1">
      <c r="A95" s="12"/>
      <c r="B95" s="13"/>
      <c r="C95" s="13"/>
      <c r="D95" s="13"/>
      <c r="E95" s="13"/>
      <c r="F95" s="14"/>
    </row>
  </sheetData>
  <mergeCells count="4">
    <mergeCell ref="A1:F1"/>
    <mergeCell ref="A2:F2"/>
    <mergeCell ref="A3:F3"/>
    <mergeCell ref="A5:F5"/>
  </mergeCells>
  <conditionalFormatting sqref="A7:F11">
    <cfRule type="expression" dxfId="90" priority="42">
      <formula>$B$7="Complete"</formula>
    </cfRule>
  </conditionalFormatting>
  <conditionalFormatting sqref="A7:F11">
    <cfRule type="expression" dxfId="89" priority="29">
      <formula>$B$7="Target"</formula>
    </cfRule>
    <cfRule type="expression" dxfId="88" priority="30">
      <formula>$B$7="Ahead"</formula>
    </cfRule>
    <cfRule type="expression" dxfId="87" priority="31">
      <formula>$B$7="Stuck"</formula>
    </cfRule>
    <cfRule type="expression" dxfId="86" priority="32">
      <formula>$B$7="Behind"</formula>
    </cfRule>
  </conditionalFormatting>
  <dataValidations count="3">
    <dataValidation type="list" allowBlank="1" showInputMessage="1" showErrorMessage="1" sqref="B11" xr:uid="{00000000-0002-0000-1700-000000000000}">
      <formula1>" ,Meets,Exceeds,Outstanding"</formula1>
    </dataValidation>
    <dataValidation type="list" allowBlank="1" showInputMessage="1" showErrorMessage="1" sqref="B9" xr:uid="{00000000-0002-0000-1700-000001000000}">
      <formula1>"0%,10%,20%,30%,40%,50%,60%,70%,80%,90%,100%"</formula1>
    </dataValidation>
    <dataValidation type="list" allowBlank="1" showInputMessage="1" showErrorMessage="1" sqref="B7" xr:uid="{00000000-0002-0000-1700-000002000000}">
      <formula1>"Ahead,Target,Behind,Stuck,Complete"</formula1>
    </dataValidation>
  </dataValidations>
  <pageMargins left="0.25" right="0.25" top="0.75" bottom="0.75" header="0.3" footer="0.3"/>
  <pageSetup paperSize="17" orientation="portrait" verticalDpi="0" r:id="rId1"/>
  <drawing r:id="rId2"/>
  <tableParts count="1">
    <tablePart r:id="rId3"/>
  </tablePart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F89"/>
  <sheetViews>
    <sheetView topLeftCell="A45" zoomScale="85" zoomScaleNormal="85" workbookViewId="0">
      <selection activeCell="H88" sqref="H88"/>
    </sheetView>
  </sheetViews>
  <sheetFormatPr baseColWidth="10" defaultColWidth="9.1640625" defaultRowHeight="14"/>
  <cols>
    <col min="1" max="1" width="47.1640625" style="1" customWidth="1"/>
    <col min="2" max="2" width="17.33203125" style="1" customWidth="1"/>
    <col min="3" max="3" width="15.1640625" style="1" customWidth="1"/>
    <col min="4" max="4" width="16.6640625" style="1" customWidth="1"/>
    <col min="5" max="5" width="15.6640625" style="1" customWidth="1"/>
    <col min="6" max="6" width="21.1640625" style="1" customWidth="1"/>
    <col min="7" max="16384" width="9.1640625" style="1"/>
  </cols>
  <sheetData>
    <row r="1" spans="1:6" ht="20">
      <c r="A1" s="262" t="s">
        <v>3</v>
      </c>
      <c r="B1" s="263"/>
      <c r="C1" s="263"/>
      <c r="D1" s="263"/>
      <c r="E1" s="263"/>
      <c r="F1" s="264"/>
    </row>
    <row r="2" spans="1:6" ht="23">
      <c r="A2" s="265" t="s">
        <v>11</v>
      </c>
      <c r="B2" s="266"/>
      <c r="C2" s="266"/>
      <c r="D2" s="266"/>
      <c r="E2" s="266"/>
      <c r="F2" s="267"/>
    </row>
    <row r="3" spans="1:6" ht="23">
      <c r="A3" s="265" t="s">
        <v>117</v>
      </c>
      <c r="B3" s="266"/>
      <c r="C3" s="266"/>
      <c r="D3" s="266"/>
      <c r="E3" s="266"/>
      <c r="F3" s="267"/>
    </row>
    <row r="4" spans="1:6" ht="9.75" customHeight="1">
      <c r="A4" s="4"/>
      <c r="B4" s="67"/>
      <c r="C4" s="2"/>
      <c r="D4" s="2"/>
      <c r="E4" s="2"/>
      <c r="F4" s="5"/>
    </row>
    <row r="5" spans="1:6" ht="20">
      <c r="A5" s="268" t="s">
        <v>84</v>
      </c>
      <c r="B5" s="269"/>
      <c r="C5" s="269"/>
      <c r="D5" s="269"/>
      <c r="E5" s="269"/>
      <c r="F5" s="270"/>
    </row>
    <row r="6" spans="1:6" ht="9" customHeight="1">
      <c r="A6" s="6"/>
      <c r="B6" s="68"/>
      <c r="C6" s="2"/>
      <c r="D6" s="2"/>
      <c r="E6" s="2"/>
      <c r="F6" s="5"/>
    </row>
    <row r="7" spans="1:6" ht="18" customHeight="1">
      <c r="A7" s="64" t="s">
        <v>94</v>
      </c>
      <c r="B7" s="82" t="s">
        <v>90</v>
      </c>
      <c r="C7" s="66"/>
      <c r="D7" s="63"/>
      <c r="E7" s="63"/>
      <c r="F7" s="65"/>
    </row>
    <row r="8" spans="1:6" ht="16.5" customHeight="1">
      <c r="A8" s="59" t="s">
        <v>92</v>
      </c>
      <c r="B8" s="83">
        <v>42193</v>
      </c>
      <c r="C8" s="60"/>
      <c r="D8" s="61"/>
      <c r="E8" s="61"/>
      <c r="F8" s="62"/>
    </row>
    <row r="9" spans="1:6" ht="18" customHeight="1">
      <c r="A9" s="19" t="s">
        <v>104</v>
      </c>
      <c r="B9" s="84">
        <v>0.5</v>
      </c>
      <c r="C9" s="17"/>
      <c r="D9" s="17"/>
      <c r="E9" s="17"/>
      <c r="F9" s="18"/>
    </row>
    <row r="10" spans="1:6" ht="18" customHeight="1">
      <c r="A10" s="19" t="s">
        <v>312</v>
      </c>
      <c r="B10" s="85">
        <v>42307</v>
      </c>
      <c r="C10" s="17"/>
      <c r="D10" s="17"/>
      <c r="E10" s="17"/>
      <c r="F10" s="18"/>
    </row>
    <row r="11" spans="1:6" ht="18" customHeight="1">
      <c r="A11" s="19" t="s">
        <v>103</v>
      </c>
      <c r="B11" s="86" t="s">
        <v>73</v>
      </c>
      <c r="C11" s="17"/>
      <c r="D11" s="17"/>
      <c r="E11" s="17"/>
      <c r="F11" s="18"/>
    </row>
    <row r="12" spans="1:6" ht="15" customHeight="1">
      <c r="A12" s="16" t="s">
        <v>105</v>
      </c>
      <c r="B12" s="22" t="s">
        <v>118</v>
      </c>
      <c r="C12" s="2"/>
      <c r="D12" s="22" t="s">
        <v>63</v>
      </c>
      <c r="E12" s="2"/>
      <c r="F12" s="7"/>
    </row>
    <row r="13" spans="1:6" ht="15" customHeight="1">
      <c r="A13" s="15" t="s">
        <v>58</v>
      </c>
      <c r="B13" s="49"/>
      <c r="C13" s="2"/>
      <c r="D13" s="2"/>
      <c r="E13" s="30"/>
      <c r="F13" s="31"/>
    </row>
    <row r="14" spans="1:6" ht="15" customHeight="1">
      <c r="A14" s="15"/>
      <c r="B14" s="49"/>
      <c r="C14" s="2"/>
      <c r="D14" s="30"/>
      <c r="E14" s="30"/>
      <c r="F14" s="31"/>
    </row>
    <row r="15" spans="1:6" ht="15" customHeight="1">
      <c r="A15" s="15"/>
      <c r="B15" s="49"/>
      <c r="C15" s="2"/>
      <c r="D15" s="30"/>
      <c r="E15" s="38"/>
      <c r="F15" s="31"/>
    </row>
    <row r="16" spans="1:6" ht="15" customHeight="1">
      <c r="A16" s="15"/>
      <c r="B16" s="49"/>
      <c r="C16" s="2"/>
      <c r="D16" s="22" t="s">
        <v>76</v>
      </c>
      <c r="E16" s="29">
        <v>2420</v>
      </c>
      <c r="F16" s="5"/>
    </row>
    <row r="17" spans="1:6" ht="15" customHeight="1">
      <c r="A17" s="15"/>
      <c r="B17" s="49"/>
      <c r="C17" s="2"/>
      <c r="D17" s="22" t="s">
        <v>85</v>
      </c>
      <c r="E17" s="33">
        <f>B10-B8</f>
        <v>114</v>
      </c>
      <c r="F17" s="5"/>
    </row>
    <row r="18" spans="1:6">
      <c r="A18" s="34"/>
      <c r="B18" s="2"/>
      <c r="C18" s="2"/>
      <c r="D18" s="2"/>
      <c r="E18" s="2"/>
      <c r="F18" s="5"/>
    </row>
    <row r="19" spans="1:6" ht="16">
      <c r="A19" s="72" t="s">
        <v>86</v>
      </c>
      <c r="B19" s="73"/>
      <c r="C19" s="74"/>
      <c r="D19" s="74"/>
      <c r="E19" s="74"/>
      <c r="F19" s="75"/>
    </row>
    <row r="20" spans="1:6" ht="18" customHeight="1">
      <c r="A20" s="271" t="s">
        <v>729</v>
      </c>
      <c r="B20" s="274"/>
      <c r="C20" s="274"/>
      <c r="D20" s="274"/>
      <c r="E20" s="274"/>
      <c r="F20" s="275"/>
    </row>
    <row r="21" spans="1:6" ht="28.5" customHeight="1">
      <c r="A21" s="271" t="s">
        <v>730</v>
      </c>
      <c r="B21" s="274"/>
      <c r="C21" s="274"/>
      <c r="D21" s="274"/>
      <c r="E21" s="274"/>
      <c r="F21" s="275"/>
    </row>
    <row r="22" spans="1:6" ht="15" customHeight="1">
      <c r="A22" s="8" t="s">
        <v>68</v>
      </c>
      <c r="B22" s="69"/>
      <c r="C22" s="2"/>
      <c r="D22" s="2"/>
      <c r="E22" s="2"/>
      <c r="F22" s="5"/>
    </row>
    <row r="23" spans="1:6" ht="15" customHeight="1">
      <c r="A23" s="9" t="s">
        <v>107</v>
      </c>
      <c r="B23" s="38"/>
      <c r="C23" s="2"/>
      <c r="D23" s="2"/>
      <c r="E23" s="2"/>
      <c r="F23" s="5"/>
    </row>
    <row r="24" spans="1:6" ht="16">
      <c r="A24" s="8" t="s">
        <v>69</v>
      </c>
      <c r="B24" s="69"/>
      <c r="C24" s="2"/>
      <c r="D24" s="2"/>
      <c r="E24" s="2"/>
      <c r="F24" s="5"/>
    </row>
    <row r="25" spans="1:6" ht="16">
      <c r="A25" s="9"/>
      <c r="B25" s="38"/>
      <c r="C25" s="2"/>
      <c r="D25" s="2"/>
      <c r="E25" s="2"/>
      <c r="F25" s="5"/>
    </row>
    <row r="26" spans="1:6" ht="16">
      <c r="A26" s="26" t="s">
        <v>70</v>
      </c>
      <c r="B26" s="70"/>
      <c r="C26" s="2"/>
      <c r="D26" s="2"/>
      <c r="E26" s="2"/>
      <c r="F26" s="5"/>
    </row>
    <row r="27" spans="1:6" ht="16">
      <c r="A27" s="9"/>
      <c r="B27" s="38"/>
      <c r="C27" s="2"/>
      <c r="D27" s="2"/>
      <c r="E27" s="2"/>
      <c r="F27" s="5"/>
    </row>
    <row r="28" spans="1:6" ht="15" thickBot="1">
      <c r="A28" s="12"/>
      <c r="B28" s="13"/>
      <c r="C28" s="13"/>
      <c r="D28" s="13"/>
      <c r="E28" s="13"/>
      <c r="F28" s="14"/>
    </row>
    <row r="29" spans="1:6" ht="16">
      <c r="A29" s="15" t="s">
        <v>51</v>
      </c>
      <c r="B29" s="49" t="s">
        <v>99</v>
      </c>
      <c r="C29" s="49" t="s">
        <v>52</v>
      </c>
      <c r="D29" s="49" t="s">
        <v>53</v>
      </c>
      <c r="E29" s="49" t="s">
        <v>54</v>
      </c>
      <c r="F29" s="50" t="s">
        <v>55</v>
      </c>
    </row>
    <row r="30" spans="1:6" ht="16">
      <c r="A30" s="15"/>
      <c r="B30" s="49"/>
      <c r="C30" s="49"/>
      <c r="D30" s="49"/>
      <c r="E30" s="49"/>
      <c r="F30" s="51"/>
    </row>
    <row r="31" spans="1:6" ht="17">
      <c r="A31" s="148" t="s">
        <v>435</v>
      </c>
      <c r="B31" s="49"/>
      <c r="C31" s="49"/>
      <c r="D31" s="49"/>
      <c r="E31" s="123">
        <v>42124</v>
      </c>
      <c r="F31" s="51">
        <v>1</v>
      </c>
    </row>
    <row r="32" spans="1:6" ht="17">
      <c r="A32" s="148" t="s">
        <v>434</v>
      </c>
      <c r="B32" s="49"/>
      <c r="C32" s="49"/>
      <c r="D32" s="49"/>
      <c r="E32" s="123">
        <v>42155</v>
      </c>
      <c r="F32" s="51">
        <v>1</v>
      </c>
    </row>
    <row r="33" spans="1:6" ht="17">
      <c r="A33" s="148" t="s">
        <v>433</v>
      </c>
      <c r="B33" s="49"/>
      <c r="C33" s="49"/>
      <c r="D33" s="49"/>
      <c r="E33" s="123">
        <v>42185</v>
      </c>
      <c r="F33" s="51">
        <v>0.5</v>
      </c>
    </row>
    <row r="34" spans="1:6" ht="17">
      <c r="A34" s="148" t="s">
        <v>432</v>
      </c>
      <c r="B34" s="49"/>
      <c r="C34" s="49"/>
      <c r="D34" s="49"/>
      <c r="E34" s="123">
        <v>42247</v>
      </c>
      <c r="F34" s="51">
        <v>0.5</v>
      </c>
    </row>
    <row r="35" spans="1:6" ht="17">
      <c r="A35" s="148" t="s">
        <v>431</v>
      </c>
      <c r="B35" s="49"/>
      <c r="C35" s="49"/>
      <c r="D35" s="49"/>
      <c r="E35" s="123">
        <v>42277</v>
      </c>
      <c r="F35" s="51"/>
    </row>
    <row r="36" spans="1:6" ht="16">
      <c r="A36" s="15"/>
      <c r="B36" s="49"/>
      <c r="C36" s="49"/>
      <c r="D36" s="49"/>
      <c r="E36" s="49"/>
      <c r="F36" s="51"/>
    </row>
    <row r="37" spans="1:6" ht="16">
      <c r="A37" s="52" t="s">
        <v>83</v>
      </c>
      <c r="B37" s="53"/>
      <c r="C37" s="53"/>
      <c r="D37" s="53"/>
      <c r="E37" s="54"/>
      <c r="F37" s="55"/>
    </row>
    <row r="38" spans="1:6" ht="17">
      <c r="A38" s="148" t="s">
        <v>436</v>
      </c>
      <c r="B38" s="49"/>
      <c r="C38" s="49"/>
      <c r="D38" s="49"/>
      <c r="E38" s="49"/>
      <c r="F38" s="51"/>
    </row>
    <row r="39" spans="1:6" ht="34">
      <c r="A39" s="148" t="s">
        <v>437</v>
      </c>
      <c r="B39" s="49"/>
      <c r="C39" s="49"/>
      <c r="D39" s="49"/>
      <c r="E39" s="49"/>
      <c r="F39" s="51"/>
    </row>
    <row r="40" spans="1:6" ht="16">
      <c r="A40" s="15"/>
      <c r="B40" s="49"/>
      <c r="C40" s="49"/>
      <c r="D40" s="49"/>
      <c r="E40" s="49"/>
      <c r="F40" s="51"/>
    </row>
    <row r="41" spans="1:6" ht="16">
      <c r="A41" s="15"/>
      <c r="B41" s="49"/>
      <c r="C41" s="49"/>
      <c r="D41" s="49"/>
      <c r="E41" s="49"/>
      <c r="F41" s="51"/>
    </row>
    <row r="42" spans="1:6" ht="16">
      <c r="A42" s="52" t="s">
        <v>82</v>
      </c>
      <c r="B42" s="53"/>
      <c r="C42" s="53"/>
      <c r="D42" s="53"/>
      <c r="E42" s="54"/>
      <c r="F42" s="55"/>
    </row>
    <row r="43" spans="1:6" ht="17">
      <c r="A43" s="148" t="s">
        <v>438</v>
      </c>
      <c r="B43" s="49"/>
      <c r="C43" s="49"/>
      <c r="D43" s="49"/>
      <c r="E43" s="49"/>
      <c r="F43" s="51"/>
    </row>
    <row r="44" spans="1:6" ht="51">
      <c r="A44" s="148" t="s">
        <v>439</v>
      </c>
      <c r="B44" s="49"/>
      <c r="C44" s="49"/>
      <c r="D44" s="49"/>
      <c r="E44" s="49"/>
      <c r="F44" s="51"/>
    </row>
    <row r="45" spans="1:6" ht="16">
      <c r="A45" s="15"/>
      <c r="B45" s="49"/>
      <c r="C45" s="49"/>
      <c r="D45" s="49"/>
      <c r="E45" s="49"/>
      <c r="F45" s="51"/>
    </row>
    <row r="46" spans="1:6" ht="16">
      <c r="A46" s="15"/>
      <c r="B46" s="49"/>
      <c r="C46" s="49"/>
      <c r="D46" s="49"/>
      <c r="E46" s="49"/>
      <c r="F46" s="51"/>
    </row>
    <row r="47" spans="1:6" ht="16">
      <c r="A47" s="15"/>
      <c r="B47" s="49"/>
      <c r="C47" s="49"/>
      <c r="D47" s="49"/>
      <c r="E47" s="49"/>
      <c r="F47" s="51"/>
    </row>
    <row r="48" spans="1:6" ht="16">
      <c r="A48" s="15"/>
      <c r="B48" s="49"/>
      <c r="C48" s="49"/>
      <c r="D48" s="49"/>
      <c r="E48" s="49"/>
      <c r="F48" s="51"/>
    </row>
    <row r="49" spans="1:6" ht="16">
      <c r="A49" s="52" t="s">
        <v>72</v>
      </c>
      <c r="B49" s="53"/>
      <c r="C49" s="53"/>
      <c r="D49" s="53"/>
      <c r="E49" s="54"/>
      <c r="F49" s="55"/>
    </row>
    <row r="50" spans="1:6" ht="16">
      <c r="A50" t="s">
        <v>386</v>
      </c>
      <c r="B50" s="49"/>
      <c r="C50" s="49"/>
      <c r="D50" s="49"/>
      <c r="E50" s="49"/>
      <c r="F50" s="51"/>
    </row>
    <row r="51" spans="1:6" ht="16">
      <c r="A51" s="15"/>
      <c r="B51" s="49"/>
      <c r="C51" s="49"/>
      <c r="D51" s="49"/>
      <c r="E51" s="49"/>
      <c r="F51" s="51"/>
    </row>
    <row r="52" spans="1:6" ht="16">
      <c r="A52" s="15"/>
      <c r="B52" s="49"/>
      <c r="C52" s="49"/>
      <c r="D52" s="49"/>
      <c r="E52" s="49"/>
      <c r="F52" s="51"/>
    </row>
    <row r="53" spans="1:6" ht="16">
      <c r="A53" s="52"/>
      <c r="B53" s="53"/>
      <c r="C53" s="53"/>
      <c r="D53" s="53"/>
      <c r="E53" s="54"/>
      <c r="F53" s="55"/>
    </row>
    <row r="54" spans="1:6" ht="16">
      <c r="A54" s="15"/>
      <c r="B54" s="49"/>
      <c r="C54" s="49"/>
      <c r="D54" s="49"/>
      <c r="E54" s="49"/>
      <c r="F54" s="51"/>
    </row>
    <row r="55" spans="1:6" ht="16">
      <c r="A55" s="52"/>
      <c r="B55" s="53"/>
      <c r="C55" s="53"/>
      <c r="D55" s="53"/>
      <c r="E55" s="54"/>
      <c r="F55" s="55"/>
    </row>
    <row r="56" spans="1:6" ht="16">
      <c r="A56" s="15"/>
      <c r="B56" s="49"/>
      <c r="C56" s="49"/>
      <c r="D56" s="49"/>
      <c r="E56" s="49"/>
      <c r="F56" s="51"/>
    </row>
    <row r="57" spans="1:6" ht="16">
      <c r="A57" s="15"/>
      <c r="B57" s="49"/>
      <c r="C57" s="49"/>
      <c r="D57" s="49"/>
      <c r="E57" s="49"/>
      <c r="F57" s="51"/>
    </row>
    <row r="58" spans="1:6" ht="16">
      <c r="A58" s="15"/>
      <c r="B58" s="49"/>
      <c r="C58" s="49"/>
      <c r="D58" s="49"/>
      <c r="E58" s="49"/>
      <c r="F58" s="51"/>
    </row>
    <row r="59" spans="1:6" ht="16">
      <c r="A59" s="15"/>
      <c r="B59" s="49"/>
      <c r="C59" s="49"/>
      <c r="D59" s="49"/>
      <c r="E59" s="49"/>
      <c r="F59" s="51"/>
    </row>
    <row r="60" spans="1:6" ht="16">
      <c r="A60" s="15"/>
      <c r="B60" s="49"/>
      <c r="C60" s="49"/>
      <c r="D60" s="49"/>
      <c r="E60" s="49"/>
      <c r="F60" s="51"/>
    </row>
    <row r="61" spans="1:6" ht="16">
      <c r="A61" s="15"/>
      <c r="B61" s="49"/>
      <c r="C61" s="49"/>
      <c r="D61" s="49"/>
      <c r="E61" s="49"/>
      <c r="F61" s="51"/>
    </row>
    <row r="62" spans="1:6" ht="16">
      <c r="A62" s="15"/>
      <c r="B62" s="49"/>
      <c r="C62" s="49"/>
      <c r="D62" s="49"/>
      <c r="E62" s="49"/>
      <c r="F62" s="51"/>
    </row>
    <row r="63" spans="1:6" ht="16">
      <c r="A63" s="15"/>
      <c r="B63" s="49"/>
      <c r="C63" s="49"/>
      <c r="D63" s="49"/>
      <c r="E63" s="49"/>
      <c r="F63" s="51"/>
    </row>
    <row r="64" spans="1:6" ht="16">
      <c r="A64" s="15"/>
      <c r="B64" s="49"/>
      <c r="C64" s="49"/>
      <c r="D64" s="49"/>
      <c r="E64" s="49"/>
      <c r="F64" s="51"/>
    </row>
    <row r="65" spans="1:6" ht="16">
      <c r="A65" s="15"/>
      <c r="B65" s="49"/>
      <c r="C65" s="49"/>
      <c r="D65" s="49"/>
      <c r="E65" s="49"/>
      <c r="F65" s="51"/>
    </row>
    <row r="66" spans="1:6" ht="16">
      <c r="A66" s="15"/>
      <c r="B66" s="49"/>
      <c r="C66" s="49"/>
      <c r="D66" s="49"/>
      <c r="E66" s="49"/>
      <c r="F66" s="51"/>
    </row>
    <row r="67" spans="1:6" ht="16">
      <c r="A67" s="15"/>
      <c r="B67" s="49"/>
      <c r="C67" s="49"/>
      <c r="D67" s="49"/>
      <c r="E67" s="49"/>
      <c r="F67" s="51"/>
    </row>
    <row r="68" spans="1:6" ht="16">
      <c r="A68" s="15"/>
      <c r="B68" s="49"/>
      <c r="C68" s="49"/>
      <c r="D68" s="49"/>
      <c r="E68" s="49"/>
      <c r="F68" s="51"/>
    </row>
    <row r="69" spans="1:6" ht="16">
      <c r="A69" s="15"/>
      <c r="B69" s="49"/>
      <c r="C69" s="49"/>
      <c r="D69" s="49"/>
      <c r="E69" s="49"/>
      <c r="F69" s="51"/>
    </row>
    <row r="70" spans="1:6" ht="16">
      <c r="A70" s="15"/>
      <c r="B70" s="49"/>
      <c r="C70" s="49"/>
      <c r="D70" s="49"/>
      <c r="E70" s="49"/>
      <c r="F70" s="51"/>
    </row>
    <row r="71" spans="1:6" ht="16">
      <c r="A71" s="15"/>
      <c r="B71" s="49"/>
      <c r="C71" s="49"/>
      <c r="D71" s="49"/>
      <c r="E71" s="49"/>
      <c r="F71" s="51"/>
    </row>
    <row r="72" spans="1:6" ht="16">
      <c r="A72" s="15"/>
      <c r="B72" s="49"/>
      <c r="C72" s="49"/>
      <c r="D72" s="49"/>
      <c r="E72" s="49"/>
      <c r="F72" s="51"/>
    </row>
    <row r="73" spans="1:6" ht="16">
      <c r="A73" s="15"/>
      <c r="B73" s="49"/>
      <c r="C73" s="49"/>
      <c r="D73" s="49"/>
      <c r="E73" s="49"/>
      <c r="F73" s="51"/>
    </row>
    <row r="74" spans="1:6" ht="16">
      <c r="A74" s="15"/>
      <c r="B74" s="49"/>
      <c r="C74" s="49"/>
      <c r="D74" s="49"/>
      <c r="E74" s="49"/>
      <c r="F74" s="51"/>
    </row>
    <row r="75" spans="1:6" ht="16">
      <c r="A75" s="15"/>
      <c r="B75" s="49"/>
      <c r="C75" s="49"/>
      <c r="D75" s="49"/>
      <c r="E75" s="49"/>
      <c r="F75" s="51"/>
    </row>
    <row r="76" spans="1:6" ht="16">
      <c r="A76" s="15"/>
      <c r="B76" s="49"/>
      <c r="C76" s="49"/>
      <c r="D76" s="49"/>
      <c r="E76" s="49"/>
      <c r="F76" s="51"/>
    </row>
    <row r="77" spans="1:6" ht="16">
      <c r="A77" s="15"/>
      <c r="B77" s="49"/>
      <c r="C77" s="49"/>
      <c r="D77" s="49"/>
      <c r="E77" s="49"/>
      <c r="F77" s="51"/>
    </row>
    <row r="78" spans="1:6" ht="16">
      <c r="A78" s="15"/>
      <c r="B78" s="49"/>
      <c r="C78" s="49"/>
      <c r="D78" s="49"/>
      <c r="E78" s="49"/>
      <c r="F78" s="51"/>
    </row>
    <row r="79" spans="1:6" ht="16">
      <c r="A79" s="15"/>
      <c r="B79" s="49"/>
      <c r="C79" s="49"/>
      <c r="D79" s="49"/>
      <c r="E79" s="49"/>
      <c r="F79" s="51"/>
    </row>
    <row r="80" spans="1:6" ht="15" thickBot="1">
      <c r="A80" s="56"/>
      <c r="B80" s="57"/>
      <c r="C80" s="57"/>
      <c r="D80" s="57"/>
      <c r="E80" s="57"/>
      <c r="F80" s="58"/>
    </row>
    <row r="81" spans="1:6" ht="17" thickBot="1">
      <c r="A81" s="35" t="s">
        <v>87</v>
      </c>
      <c r="B81" s="71"/>
      <c r="C81" s="36"/>
      <c r="D81" s="36"/>
      <c r="E81" s="36"/>
      <c r="F81" s="37"/>
    </row>
    <row r="82" spans="1:6" ht="16">
      <c r="A82" s="72" t="s">
        <v>86</v>
      </c>
      <c r="B82" s="73"/>
      <c r="C82" s="74"/>
      <c r="D82" s="74"/>
      <c r="E82" s="74"/>
      <c r="F82" s="245">
        <v>42193</v>
      </c>
    </row>
    <row r="83" spans="1:6" ht="15">
      <c r="A83" s="271" t="s">
        <v>729</v>
      </c>
      <c r="B83" s="274"/>
      <c r="C83" s="274"/>
      <c r="D83" s="274"/>
      <c r="E83" s="274"/>
      <c r="F83" s="275"/>
    </row>
    <row r="84" spans="1:6" ht="15">
      <c r="A84" s="271" t="s">
        <v>730</v>
      </c>
      <c r="B84" s="274"/>
      <c r="C84" s="274"/>
      <c r="D84" s="274"/>
      <c r="E84" s="274"/>
      <c r="F84" s="275"/>
    </row>
    <row r="85" spans="1:6" ht="16">
      <c r="A85" s="8"/>
      <c r="B85" s="69"/>
      <c r="C85" s="2"/>
      <c r="D85" s="2"/>
      <c r="E85" s="2"/>
      <c r="F85" s="5"/>
    </row>
    <row r="86" spans="1:6" ht="16">
      <c r="A86" s="9"/>
      <c r="B86" s="38"/>
      <c r="C86" s="2"/>
      <c r="D86" s="2"/>
      <c r="E86" s="2"/>
      <c r="F86" s="5"/>
    </row>
    <row r="87" spans="1:6" ht="16">
      <c r="A87" s="8"/>
      <c r="B87" s="69"/>
      <c r="C87" s="2"/>
      <c r="D87" s="2"/>
      <c r="E87" s="2"/>
      <c r="F87" s="5"/>
    </row>
    <row r="88" spans="1:6" ht="16">
      <c r="A88" s="9"/>
      <c r="B88" s="38"/>
      <c r="C88" s="2"/>
      <c r="D88" s="2"/>
      <c r="E88" s="2"/>
      <c r="F88" s="5"/>
    </row>
    <row r="89" spans="1:6" ht="16">
      <c r="A89" s="26"/>
      <c r="B89" s="70"/>
      <c r="C89" s="2"/>
      <c r="D89" s="2"/>
      <c r="E89" s="2"/>
      <c r="F89" s="5"/>
    </row>
  </sheetData>
  <mergeCells count="8">
    <mergeCell ref="A83:F83"/>
    <mergeCell ref="A84:F84"/>
    <mergeCell ref="A21:F21"/>
    <mergeCell ref="A1:F1"/>
    <mergeCell ref="A2:F2"/>
    <mergeCell ref="A3:F3"/>
    <mergeCell ref="A5:F5"/>
    <mergeCell ref="A20:F20"/>
  </mergeCells>
  <conditionalFormatting sqref="A7:F11">
    <cfRule type="expression" dxfId="77" priority="13">
      <formula>$B$7="Complete"</formula>
    </cfRule>
  </conditionalFormatting>
  <conditionalFormatting sqref="A7:F11">
    <cfRule type="expression" dxfId="76" priority="1">
      <formula>$B$7="Target"</formula>
    </cfRule>
    <cfRule type="expression" dxfId="75" priority="2">
      <formula>$B$7="Ahead"</formula>
    </cfRule>
    <cfRule type="expression" dxfId="74" priority="3">
      <formula>$B$7="Stuck"</formula>
    </cfRule>
    <cfRule type="expression" dxfId="73" priority="4">
      <formula>$B$7="Behind"</formula>
    </cfRule>
  </conditionalFormatting>
  <dataValidations count="3">
    <dataValidation type="list" allowBlank="1" showInputMessage="1" showErrorMessage="1" sqref="B9" xr:uid="{00000000-0002-0000-1800-000000000000}">
      <formula1>"0%,10%,20%,30%,40%,50%,60%,70%,80%,90%,100%"</formula1>
    </dataValidation>
    <dataValidation type="list" allowBlank="1" showInputMessage="1" showErrorMessage="1" sqref="B11" xr:uid="{00000000-0002-0000-1800-000001000000}">
      <formula1>" ,Meets,Exceeds,Outstanding"</formula1>
    </dataValidation>
    <dataValidation type="list" allowBlank="1" showInputMessage="1" showErrorMessage="1" sqref="B7" xr:uid="{00000000-0002-0000-1800-000002000000}">
      <formula1>"Ahead,Target,Behind,Stuck,Complete"</formula1>
    </dataValidation>
  </dataValidations>
  <pageMargins left="0.25" right="0.25" top="0.75" bottom="0.75" header="0.3" footer="0.3"/>
  <pageSetup paperSize="17" orientation="portrait" verticalDpi="0" r:id="rId1"/>
  <drawing r:id="rId2"/>
  <tableParts count="1">
    <tablePart r:id="rId3"/>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F85"/>
  <sheetViews>
    <sheetView zoomScale="85" zoomScaleNormal="85" workbookViewId="0">
      <selection activeCell="C26" sqref="C26"/>
    </sheetView>
  </sheetViews>
  <sheetFormatPr baseColWidth="10" defaultColWidth="9.1640625" defaultRowHeight="14"/>
  <cols>
    <col min="1" max="1" width="47.1640625" style="1" customWidth="1"/>
    <col min="2" max="2" width="17.33203125" style="1" customWidth="1"/>
    <col min="3" max="3" width="15.1640625" style="1" customWidth="1"/>
    <col min="4" max="4" width="16.6640625" style="1" customWidth="1"/>
    <col min="5" max="5" width="16" style="1" customWidth="1"/>
    <col min="6" max="6" width="21.1640625" style="1" customWidth="1"/>
    <col min="7" max="16384" width="9.1640625" style="1"/>
  </cols>
  <sheetData>
    <row r="1" spans="1:6" ht="20">
      <c r="A1" s="262" t="s">
        <v>3</v>
      </c>
      <c r="B1" s="263"/>
      <c r="C1" s="263"/>
      <c r="D1" s="263"/>
      <c r="E1" s="263"/>
      <c r="F1" s="264"/>
    </row>
    <row r="2" spans="1:6" ht="23">
      <c r="A2" s="265" t="s">
        <v>11</v>
      </c>
      <c r="B2" s="266"/>
      <c r="C2" s="266"/>
      <c r="D2" s="266"/>
      <c r="E2" s="266"/>
      <c r="F2" s="267"/>
    </row>
    <row r="3" spans="1:6" ht="23">
      <c r="A3" s="265" t="s">
        <v>119</v>
      </c>
      <c r="B3" s="266"/>
      <c r="C3" s="266"/>
      <c r="D3" s="266"/>
      <c r="E3" s="266"/>
      <c r="F3" s="267"/>
    </row>
    <row r="4" spans="1:6" ht="9.75" customHeight="1">
      <c r="A4" s="4"/>
      <c r="B4" s="67"/>
      <c r="C4" s="2"/>
      <c r="D4" s="2"/>
      <c r="E4" s="2"/>
      <c r="F4" s="5"/>
    </row>
    <row r="5" spans="1:6" ht="20">
      <c r="A5" s="268" t="s">
        <v>84</v>
      </c>
      <c r="B5" s="269"/>
      <c r="C5" s="269"/>
      <c r="D5" s="269"/>
      <c r="E5" s="269"/>
      <c r="F5" s="270"/>
    </row>
    <row r="6" spans="1:6" ht="9" customHeight="1">
      <c r="A6" s="6"/>
      <c r="B6" s="68"/>
      <c r="C6" s="2"/>
      <c r="D6" s="2"/>
      <c r="E6" s="2"/>
      <c r="F6" s="5"/>
    </row>
    <row r="7" spans="1:6" ht="18" customHeight="1">
      <c r="A7" s="64" t="s">
        <v>94</v>
      </c>
      <c r="B7" s="82" t="s">
        <v>79</v>
      </c>
      <c r="C7" s="66"/>
      <c r="D7" s="63"/>
      <c r="E7" s="63"/>
      <c r="F7" s="65"/>
    </row>
    <row r="8" spans="1:6" ht="16.5" customHeight="1">
      <c r="A8" s="59" t="s">
        <v>92</v>
      </c>
      <c r="B8" s="83">
        <v>42185</v>
      </c>
      <c r="C8" s="60"/>
      <c r="D8" s="61"/>
      <c r="E8" s="61"/>
      <c r="F8" s="62"/>
    </row>
    <row r="9" spans="1:6" ht="18" customHeight="1">
      <c r="A9" s="19" t="s">
        <v>104</v>
      </c>
      <c r="B9" s="84">
        <v>0.2</v>
      </c>
      <c r="C9" s="17"/>
      <c r="D9" s="17"/>
      <c r="E9" s="17"/>
      <c r="F9" s="18"/>
    </row>
    <row r="10" spans="1:6" ht="18" customHeight="1">
      <c r="A10" s="19" t="s">
        <v>102</v>
      </c>
      <c r="B10" s="85">
        <v>42369</v>
      </c>
      <c r="C10" s="17"/>
      <c r="D10" s="17"/>
      <c r="E10" s="17"/>
      <c r="F10" s="18"/>
    </row>
    <row r="11" spans="1:6" ht="18" customHeight="1">
      <c r="A11" s="19" t="s">
        <v>103</v>
      </c>
      <c r="B11" s="86" t="s">
        <v>73</v>
      </c>
      <c r="C11" s="17"/>
      <c r="D11" s="17"/>
      <c r="E11" s="17"/>
      <c r="F11" s="18"/>
    </row>
    <row r="12" spans="1:6" ht="15" customHeight="1">
      <c r="A12" s="16" t="s">
        <v>105</v>
      </c>
      <c r="B12" s="22" t="s">
        <v>61</v>
      </c>
      <c r="C12" s="2"/>
      <c r="D12" s="22" t="s">
        <v>63</v>
      </c>
      <c r="E12" s="2"/>
      <c r="F12" s="7"/>
    </row>
    <row r="13" spans="1:6" ht="15" customHeight="1">
      <c r="A13" s="15" t="s">
        <v>58</v>
      </c>
      <c r="B13" s="49"/>
      <c r="C13" s="2"/>
      <c r="D13" s="2"/>
      <c r="E13" s="30"/>
      <c r="F13" s="31"/>
    </row>
    <row r="14" spans="1:6" ht="15" customHeight="1">
      <c r="A14" s="15" t="s">
        <v>116</v>
      </c>
      <c r="B14" s="49"/>
      <c r="C14" s="2"/>
      <c r="D14" s="30"/>
      <c r="E14" s="30"/>
      <c r="F14" s="31"/>
    </row>
    <row r="15" spans="1:6" ht="15" customHeight="1">
      <c r="A15" s="15" t="s">
        <v>118</v>
      </c>
      <c r="B15" s="49"/>
      <c r="C15" s="2"/>
      <c r="D15" s="30"/>
      <c r="E15" s="38"/>
      <c r="F15" s="31"/>
    </row>
    <row r="16" spans="1:6" ht="15" customHeight="1">
      <c r="A16" s="15" t="s">
        <v>106</v>
      </c>
      <c r="B16" s="49"/>
      <c r="C16" s="2"/>
      <c r="D16" s="22" t="s">
        <v>76</v>
      </c>
      <c r="E16" s="29">
        <v>0</v>
      </c>
      <c r="F16" s="5"/>
    </row>
    <row r="17" spans="1:6" ht="15" customHeight="1">
      <c r="A17" s="15" t="s">
        <v>61</v>
      </c>
      <c r="B17" s="49"/>
      <c r="C17" s="2"/>
      <c r="D17" s="22" t="s">
        <v>85</v>
      </c>
      <c r="E17" s="33">
        <f>B10-B8</f>
        <v>184</v>
      </c>
      <c r="F17" s="5"/>
    </row>
    <row r="18" spans="1:6">
      <c r="A18" s="34" t="s">
        <v>4</v>
      </c>
      <c r="B18" s="2"/>
      <c r="C18" s="2"/>
      <c r="D18" s="2"/>
      <c r="E18" s="2"/>
      <c r="F18" s="5"/>
    </row>
    <row r="19" spans="1:6" ht="16">
      <c r="A19" s="72" t="s">
        <v>86</v>
      </c>
      <c r="B19" s="73"/>
      <c r="C19" s="74"/>
      <c r="D19" s="74"/>
      <c r="E19" s="74"/>
      <c r="F19" s="75"/>
    </row>
    <row r="20" spans="1:6" ht="15" customHeight="1">
      <c r="A20" s="9" t="s">
        <v>631</v>
      </c>
      <c r="B20" s="38"/>
      <c r="C20" s="10"/>
      <c r="D20" s="10"/>
      <c r="E20" s="10"/>
      <c r="F20" s="11"/>
    </row>
    <row r="21" spans="1:6" ht="15" customHeight="1">
      <c r="A21" s="8" t="s">
        <v>68</v>
      </c>
      <c r="B21" s="69"/>
      <c r="C21" s="2"/>
      <c r="D21" s="2"/>
      <c r="E21" s="2"/>
      <c r="F21" s="5"/>
    </row>
    <row r="22" spans="1:6" ht="15" customHeight="1">
      <c r="A22" s="1" t="s">
        <v>632</v>
      </c>
      <c r="B22" s="38"/>
      <c r="C22" s="2"/>
      <c r="D22" s="2"/>
      <c r="E22" s="2"/>
      <c r="F22" s="5"/>
    </row>
    <row r="23" spans="1:6" ht="15" customHeight="1">
      <c r="A23" s="9" t="s">
        <v>620</v>
      </c>
      <c r="B23" s="38"/>
      <c r="C23" s="2"/>
      <c r="D23" s="2"/>
      <c r="E23" s="2"/>
      <c r="F23" s="5"/>
    </row>
    <row r="24" spans="1:6" ht="16">
      <c r="A24" s="8" t="s">
        <v>69</v>
      </c>
      <c r="B24" s="69"/>
      <c r="C24" s="2"/>
      <c r="D24" s="2"/>
      <c r="E24" s="2"/>
      <c r="F24" s="5"/>
    </row>
    <row r="25" spans="1:6" ht="16">
      <c r="A25" s="9" t="s">
        <v>718</v>
      </c>
      <c r="B25" s="38"/>
      <c r="C25" s="2"/>
      <c r="D25" s="2"/>
      <c r="E25" s="2"/>
      <c r="F25" s="5"/>
    </row>
    <row r="26" spans="1:6" ht="16">
      <c r="A26" s="26" t="s">
        <v>70</v>
      </c>
      <c r="B26" s="70"/>
      <c r="C26" s="2"/>
      <c r="D26" s="2"/>
      <c r="E26" s="2"/>
      <c r="F26" s="5"/>
    </row>
    <row r="27" spans="1:6" ht="16">
      <c r="A27" s="9" t="s">
        <v>719</v>
      </c>
      <c r="B27" s="38"/>
      <c r="C27" s="2"/>
      <c r="D27" s="2"/>
      <c r="E27" s="2"/>
      <c r="F27" s="5"/>
    </row>
    <row r="28" spans="1:6" ht="15" thickBot="1">
      <c r="A28" s="12"/>
      <c r="B28" s="13"/>
      <c r="C28" s="13"/>
      <c r="D28" s="13"/>
      <c r="E28" s="13"/>
      <c r="F28" s="14"/>
    </row>
    <row r="29" spans="1:6" ht="16">
      <c r="A29" s="15" t="s">
        <v>51</v>
      </c>
      <c r="B29" s="49" t="s">
        <v>99</v>
      </c>
      <c r="C29" s="49" t="s">
        <v>52</v>
      </c>
      <c r="D29" s="49" t="s">
        <v>53</v>
      </c>
      <c r="E29" s="49" t="s">
        <v>54</v>
      </c>
      <c r="F29" s="50" t="s">
        <v>55</v>
      </c>
    </row>
    <row r="30" spans="1:6" ht="16">
      <c r="A30" s="136" t="s">
        <v>481</v>
      </c>
      <c r="B30" s="49"/>
      <c r="C30" s="49"/>
      <c r="D30" s="49"/>
      <c r="E30" s="123">
        <v>42124</v>
      </c>
      <c r="F30" s="51">
        <v>0.8</v>
      </c>
    </row>
    <row r="31" spans="1:6" ht="16">
      <c r="A31" s="136" t="s">
        <v>480</v>
      </c>
      <c r="B31" s="49"/>
      <c r="C31" s="49"/>
      <c r="D31" s="49"/>
      <c r="E31" s="123">
        <v>42185</v>
      </c>
      <c r="F31" s="51"/>
    </row>
    <row r="32" spans="1:6" ht="16">
      <c r="A32" s="136" t="s">
        <v>330</v>
      </c>
      <c r="B32" s="49"/>
      <c r="C32" s="49"/>
      <c r="D32" s="49"/>
      <c r="E32" s="123">
        <v>42216</v>
      </c>
      <c r="F32" s="51"/>
    </row>
    <row r="33" spans="1:6" ht="16">
      <c r="A33" s="15"/>
      <c r="B33" s="49"/>
      <c r="C33" s="49"/>
      <c r="D33" s="49"/>
      <c r="E33" s="49"/>
      <c r="F33" s="51"/>
    </row>
    <row r="34" spans="1:6" ht="16">
      <c r="A34" s="15"/>
      <c r="B34" s="49"/>
      <c r="C34" s="49"/>
      <c r="D34" s="49"/>
      <c r="E34" s="49"/>
      <c r="F34" s="51"/>
    </row>
    <row r="35" spans="1:6" ht="16">
      <c r="A35" s="52" t="s">
        <v>83</v>
      </c>
      <c r="B35" s="53"/>
      <c r="C35" s="53"/>
      <c r="D35" s="53"/>
      <c r="E35" s="54"/>
      <c r="F35" s="55"/>
    </row>
    <row r="36" spans="1:6" ht="16">
      <c r="A36" s="15" t="s">
        <v>430</v>
      </c>
      <c r="B36" s="49"/>
      <c r="C36" s="49"/>
      <c r="D36" s="49"/>
      <c r="E36" s="49"/>
      <c r="F36" s="51"/>
    </row>
    <row r="37" spans="1:6" ht="16">
      <c r="A37" s="15"/>
      <c r="B37" s="49"/>
      <c r="C37" s="49"/>
      <c r="D37" s="49"/>
      <c r="E37" s="49"/>
      <c r="F37" s="51"/>
    </row>
    <row r="38" spans="1:6" ht="16">
      <c r="A38"/>
      <c r="B38" s="49"/>
      <c r="C38" s="49"/>
      <c r="D38" s="49"/>
      <c r="E38" s="49"/>
      <c r="F38" s="51"/>
    </row>
    <row r="39" spans="1:6" ht="16">
      <c r="A39" s="15"/>
      <c r="B39" s="49"/>
      <c r="C39" s="49"/>
      <c r="D39" s="49"/>
      <c r="E39" s="49"/>
      <c r="F39" s="51"/>
    </row>
    <row r="40" spans="1:6" ht="16">
      <c r="A40" s="52" t="s">
        <v>82</v>
      </c>
      <c r="B40" s="53"/>
      <c r="C40" s="53"/>
      <c r="D40" s="53"/>
      <c r="E40" s="54"/>
      <c r="F40" s="55"/>
    </row>
    <row r="41" spans="1:6" ht="16">
      <c r="A41" s="15"/>
      <c r="B41" s="49"/>
      <c r="C41" s="49"/>
      <c r="D41" s="49"/>
      <c r="E41" s="49"/>
      <c r="F41" s="51"/>
    </row>
    <row r="42" spans="1:6" ht="16">
      <c r="A42" s="15"/>
      <c r="B42" s="49"/>
      <c r="C42" s="49"/>
      <c r="D42" s="49"/>
      <c r="E42" s="49"/>
      <c r="F42" s="51"/>
    </row>
    <row r="43" spans="1:6" ht="16">
      <c r="A43" s="15"/>
      <c r="B43" s="49"/>
      <c r="C43" s="49"/>
      <c r="D43" s="49"/>
      <c r="E43" s="49"/>
      <c r="F43" s="51"/>
    </row>
    <row r="44" spans="1:6" ht="16">
      <c r="A44" s="15"/>
      <c r="B44" s="49"/>
      <c r="C44" s="49"/>
      <c r="D44" s="49"/>
      <c r="E44" s="49"/>
      <c r="F44" s="51"/>
    </row>
    <row r="45" spans="1:6" ht="16">
      <c r="A45" s="15"/>
      <c r="B45" s="49"/>
      <c r="C45" s="49"/>
      <c r="D45" s="49"/>
      <c r="E45" s="49"/>
      <c r="F45" s="51"/>
    </row>
    <row r="46" spans="1:6" ht="16">
      <c r="A46" s="15"/>
      <c r="B46" s="49"/>
      <c r="C46" s="49"/>
      <c r="D46" s="49"/>
      <c r="E46" s="49"/>
      <c r="F46" s="51"/>
    </row>
    <row r="47" spans="1:6" ht="16">
      <c r="A47" s="52" t="s">
        <v>72</v>
      </c>
      <c r="B47" s="53"/>
      <c r="C47" s="53"/>
      <c r="D47" s="53"/>
      <c r="E47" s="54"/>
      <c r="F47" s="55"/>
    </row>
    <row r="48" spans="1:6" ht="16">
      <c r="A48" s="15"/>
      <c r="B48" s="49"/>
      <c r="C48" s="49"/>
      <c r="D48" s="49"/>
      <c r="E48" s="49"/>
      <c r="F48" s="51"/>
    </row>
    <row r="49" spans="1:6" ht="16">
      <c r="A49" s="15"/>
      <c r="B49" s="49"/>
      <c r="C49" s="49"/>
      <c r="D49" s="49"/>
      <c r="E49" s="49"/>
      <c r="F49" s="51"/>
    </row>
    <row r="50" spans="1:6" ht="16">
      <c r="A50" s="15"/>
      <c r="B50" s="49"/>
      <c r="C50" s="49"/>
      <c r="D50" s="49"/>
      <c r="E50" s="49"/>
      <c r="F50" s="51"/>
    </row>
    <row r="51" spans="1:6" ht="16">
      <c r="A51" s="52"/>
      <c r="B51" s="53"/>
      <c r="C51" s="53"/>
      <c r="D51" s="53"/>
      <c r="E51" s="54"/>
      <c r="F51" s="55"/>
    </row>
    <row r="52" spans="1:6" ht="16">
      <c r="A52" s="15"/>
      <c r="B52" s="49"/>
      <c r="C52" s="49"/>
      <c r="D52" s="49"/>
      <c r="E52" s="49"/>
      <c r="F52" s="51"/>
    </row>
    <row r="53" spans="1:6" ht="16">
      <c r="A53" s="52"/>
      <c r="B53" s="53"/>
      <c r="C53" s="53"/>
      <c r="D53" s="53"/>
      <c r="E53" s="54"/>
      <c r="F53" s="55"/>
    </row>
    <row r="54" spans="1:6" ht="16">
      <c r="A54" s="72" t="s">
        <v>86</v>
      </c>
      <c r="B54" s="73"/>
      <c r="C54" s="49"/>
      <c r="D54" s="49"/>
      <c r="E54" s="49"/>
      <c r="F54" s="51"/>
    </row>
    <row r="55" spans="1:6" ht="16">
      <c r="A55" s="9" t="s">
        <v>631</v>
      </c>
      <c r="B55" s="38"/>
      <c r="C55" s="49"/>
      <c r="D55" s="49"/>
      <c r="E55" s="49"/>
      <c r="F55" s="51"/>
    </row>
    <row r="56" spans="1:6" ht="16">
      <c r="A56" s="8" t="s">
        <v>68</v>
      </c>
      <c r="B56" s="69"/>
      <c r="C56" s="49"/>
      <c r="D56" s="49"/>
      <c r="E56" s="49"/>
      <c r="F56" s="51"/>
    </row>
    <row r="57" spans="1:6" ht="16">
      <c r="A57" s="1" t="s">
        <v>632</v>
      </c>
      <c r="B57" s="38"/>
      <c r="C57" s="49"/>
      <c r="D57" s="49"/>
      <c r="E57" s="49"/>
      <c r="F57" s="51"/>
    </row>
    <row r="58" spans="1:6" ht="16">
      <c r="A58" s="9" t="s">
        <v>620</v>
      </c>
      <c r="B58" s="38"/>
      <c r="C58" s="49"/>
      <c r="D58" s="49"/>
      <c r="E58" s="49"/>
      <c r="F58" s="51"/>
    </row>
    <row r="59" spans="1:6" ht="16">
      <c r="A59" s="8" t="s">
        <v>69</v>
      </c>
      <c r="B59" s="69"/>
      <c r="C59" s="49"/>
      <c r="D59" s="49"/>
      <c r="E59" s="49"/>
      <c r="F59" s="51"/>
    </row>
    <row r="60" spans="1:6" ht="16">
      <c r="A60" s="9" t="s">
        <v>108</v>
      </c>
      <c r="B60" s="38"/>
      <c r="C60" s="49"/>
      <c r="D60" s="49"/>
      <c r="E60" s="49"/>
      <c r="F60" s="51"/>
    </row>
    <row r="61" spans="1:6" ht="16">
      <c r="A61" s="26" t="s">
        <v>70</v>
      </c>
      <c r="B61" s="70"/>
      <c r="C61" s="49"/>
      <c r="D61" s="49"/>
      <c r="E61" s="49"/>
      <c r="F61" s="51"/>
    </row>
    <row r="62" spans="1:6" ht="16">
      <c r="A62" s="9" t="s">
        <v>71</v>
      </c>
      <c r="B62" s="38"/>
      <c r="C62" s="49"/>
      <c r="D62" s="49"/>
      <c r="E62" s="49"/>
      <c r="F62" s="51"/>
    </row>
    <row r="63" spans="1:6" ht="16">
      <c r="A63" s="15"/>
      <c r="B63" s="49"/>
      <c r="C63" s="49"/>
      <c r="D63" s="49"/>
      <c r="E63" s="49"/>
      <c r="F63" s="51"/>
    </row>
    <row r="64" spans="1:6" ht="16">
      <c r="A64" s="15"/>
      <c r="B64" s="49"/>
      <c r="C64" s="49"/>
      <c r="D64" s="49"/>
      <c r="E64" s="49"/>
      <c r="F64" s="51"/>
    </row>
    <row r="65" spans="1:6" ht="16">
      <c r="A65" s="15"/>
      <c r="B65" s="49"/>
      <c r="C65" s="49"/>
      <c r="D65" s="49"/>
      <c r="E65" s="49"/>
      <c r="F65" s="51"/>
    </row>
    <row r="66" spans="1:6" ht="16">
      <c r="A66" s="15"/>
      <c r="B66" s="49"/>
      <c r="C66" s="49"/>
      <c r="D66" s="49"/>
      <c r="E66" s="49"/>
      <c r="F66" s="51"/>
    </row>
    <row r="67" spans="1:6" ht="16">
      <c r="A67" s="15"/>
      <c r="B67" s="49"/>
      <c r="C67" s="49"/>
      <c r="D67" s="49"/>
      <c r="E67" s="49"/>
      <c r="F67" s="51"/>
    </row>
    <row r="68" spans="1:6" ht="16">
      <c r="A68" s="15"/>
      <c r="B68" s="49"/>
      <c r="C68" s="49"/>
      <c r="D68" s="49"/>
      <c r="E68" s="49"/>
      <c r="F68" s="51"/>
    </row>
    <row r="69" spans="1:6" ht="16">
      <c r="A69" s="15"/>
      <c r="B69" s="49"/>
      <c r="C69" s="49"/>
      <c r="D69" s="49"/>
      <c r="E69" s="49"/>
      <c r="F69" s="51"/>
    </row>
    <row r="70" spans="1:6" ht="16">
      <c r="A70" s="15"/>
      <c r="B70" s="49"/>
      <c r="C70" s="49"/>
      <c r="D70" s="49"/>
      <c r="E70" s="49"/>
      <c r="F70" s="51"/>
    </row>
    <row r="71" spans="1:6" ht="16">
      <c r="A71" s="15"/>
      <c r="B71" s="49"/>
      <c r="C71" s="49"/>
      <c r="D71" s="49"/>
      <c r="E71" s="49"/>
      <c r="F71" s="51"/>
    </row>
    <row r="72" spans="1:6" ht="16">
      <c r="A72" s="15"/>
      <c r="B72" s="49"/>
      <c r="C72" s="49"/>
      <c r="D72" s="49"/>
      <c r="E72" s="49"/>
      <c r="F72" s="51"/>
    </row>
    <row r="73" spans="1:6" ht="16">
      <c r="A73" s="15"/>
      <c r="B73" s="49"/>
      <c r="C73" s="49"/>
      <c r="D73" s="49"/>
      <c r="E73" s="49"/>
      <c r="F73" s="51"/>
    </row>
    <row r="74" spans="1:6" ht="16">
      <c r="A74" s="15"/>
      <c r="B74" s="49"/>
      <c r="C74" s="49"/>
      <c r="D74" s="49"/>
      <c r="E74" s="49"/>
      <c r="F74" s="51"/>
    </row>
    <row r="75" spans="1:6" ht="16">
      <c r="A75" s="15"/>
      <c r="B75" s="49"/>
      <c r="C75" s="49"/>
      <c r="D75" s="49"/>
      <c r="E75" s="49"/>
      <c r="F75" s="51"/>
    </row>
    <row r="76" spans="1:6" ht="16">
      <c r="A76" s="15"/>
      <c r="B76" s="49"/>
      <c r="C76" s="49"/>
      <c r="D76" s="49"/>
      <c r="E76" s="49"/>
      <c r="F76" s="51"/>
    </row>
    <row r="77" spans="1:6" ht="16">
      <c r="A77" s="15"/>
      <c r="B77" s="49"/>
      <c r="C77" s="49"/>
      <c r="D77" s="49"/>
      <c r="E77" s="49"/>
      <c r="F77" s="51"/>
    </row>
    <row r="78" spans="1:6" ht="15" thickBot="1">
      <c r="A78" s="56"/>
      <c r="B78" s="57"/>
      <c r="C78" s="57"/>
      <c r="D78" s="57"/>
      <c r="E78" s="57"/>
      <c r="F78" s="58"/>
    </row>
    <row r="79" spans="1:6" ht="17" thickBot="1">
      <c r="A79" s="35" t="s">
        <v>87</v>
      </c>
      <c r="B79" s="71"/>
      <c r="C79" s="36"/>
      <c r="D79" s="36"/>
      <c r="E79" s="36"/>
      <c r="F79" s="37"/>
    </row>
    <row r="80" spans="1:6">
      <c r="A80" s="34"/>
      <c r="B80" s="2"/>
      <c r="C80" s="2"/>
      <c r="D80" s="2"/>
      <c r="E80" s="2"/>
      <c r="F80" s="5"/>
    </row>
    <row r="81" spans="1:6">
      <c r="A81" s="34"/>
      <c r="B81" s="2"/>
      <c r="C81" s="2"/>
      <c r="D81" s="2"/>
      <c r="E81" s="2"/>
      <c r="F81" s="5"/>
    </row>
    <row r="82" spans="1:6">
      <c r="A82" s="34"/>
      <c r="B82" s="2"/>
      <c r="C82" s="2"/>
      <c r="D82" s="2"/>
      <c r="E82" s="2"/>
      <c r="F82" s="5"/>
    </row>
    <row r="83" spans="1:6">
      <c r="A83" s="34"/>
      <c r="B83" s="2"/>
      <c r="C83" s="2"/>
      <c r="D83" s="2"/>
      <c r="E83" s="2"/>
      <c r="F83" s="5"/>
    </row>
    <row r="84" spans="1:6">
      <c r="A84" s="34"/>
      <c r="B84" s="2"/>
      <c r="C84" s="2"/>
      <c r="D84" s="2"/>
      <c r="E84" s="2"/>
      <c r="F84" s="5"/>
    </row>
    <row r="85" spans="1:6" ht="15" thickBot="1">
      <c r="A85" s="12"/>
      <c r="B85" s="13"/>
      <c r="C85" s="13"/>
      <c r="D85" s="13"/>
      <c r="E85" s="13"/>
      <c r="F85" s="14"/>
    </row>
  </sheetData>
  <mergeCells count="4">
    <mergeCell ref="A1:F1"/>
    <mergeCell ref="A2:F2"/>
    <mergeCell ref="A3:F3"/>
    <mergeCell ref="A5:F5"/>
  </mergeCells>
  <conditionalFormatting sqref="A7:F11">
    <cfRule type="expression" dxfId="64" priority="12">
      <formula>$B$7="Complete"</formula>
    </cfRule>
  </conditionalFormatting>
  <conditionalFormatting sqref="A7:F11">
    <cfRule type="expression" dxfId="63" priority="1">
      <formula>$B$7="Target"</formula>
    </cfRule>
    <cfRule type="expression" dxfId="62" priority="2">
      <formula>$B$7="Ahead"</formula>
    </cfRule>
    <cfRule type="expression" dxfId="61" priority="3">
      <formula>$B$7="Stuck"</formula>
    </cfRule>
    <cfRule type="expression" dxfId="60" priority="4">
      <formula>$B$7="Behind"</formula>
    </cfRule>
  </conditionalFormatting>
  <dataValidations count="3">
    <dataValidation type="list" allowBlank="1" showInputMessage="1" showErrorMessage="1" sqref="B11" xr:uid="{00000000-0002-0000-1900-000000000000}">
      <formula1>" ,Meets,Exceeds,Outstanding"</formula1>
    </dataValidation>
    <dataValidation type="list" allowBlank="1" showInputMessage="1" showErrorMessage="1" sqref="B9" xr:uid="{00000000-0002-0000-1900-000001000000}">
      <formula1>"0%,10%,20%,30%,40%,50%,60%,70%,80%,90%,100%"</formula1>
    </dataValidation>
    <dataValidation type="list" allowBlank="1" showInputMessage="1" showErrorMessage="1" sqref="B7" xr:uid="{00000000-0002-0000-1900-000002000000}">
      <formula1>"Ahead,Target,Behind,Stuck,Complete"</formula1>
    </dataValidation>
  </dataValidations>
  <pageMargins left="0.25" right="0.25" top="0.75" bottom="0.75" header="0.3" footer="0.3"/>
  <pageSetup paperSize="17" orientation="portrait" r:id="rId1"/>
  <drawing r:id="rId2"/>
  <tableParts count="1">
    <tablePart r:id="rId3"/>
  </tablePart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F72"/>
  <sheetViews>
    <sheetView zoomScale="90" zoomScaleNormal="90" workbookViewId="0">
      <selection activeCell="L17" sqref="L17"/>
    </sheetView>
  </sheetViews>
  <sheetFormatPr baseColWidth="10" defaultColWidth="9.1640625" defaultRowHeight="14"/>
  <cols>
    <col min="1" max="1" width="47.1640625" style="1" customWidth="1"/>
    <col min="2" max="2" width="17.33203125" style="1" customWidth="1"/>
    <col min="3" max="3" width="15.1640625" style="1" customWidth="1"/>
    <col min="4" max="5" width="16.6640625" style="1" customWidth="1"/>
    <col min="6" max="6" width="20.5" style="1" customWidth="1"/>
    <col min="7" max="16384" width="9.1640625" style="1"/>
  </cols>
  <sheetData>
    <row r="1" spans="1:6" ht="20">
      <c r="A1" s="262" t="s">
        <v>3</v>
      </c>
      <c r="B1" s="263"/>
      <c r="C1" s="263"/>
      <c r="D1" s="263"/>
      <c r="E1" s="263"/>
      <c r="F1" s="264"/>
    </row>
    <row r="2" spans="1:6" ht="23">
      <c r="A2" s="265" t="s">
        <v>11</v>
      </c>
      <c r="B2" s="266"/>
      <c r="C2" s="266"/>
      <c r="D2" s="266"/>
      <c r="E2" s="266"/>
      <c r="F2" s="267"/>
    </row>
    <row r="3" spans="1:6" ht="23">
      <c r="A3" s="265" t="s">
        <v>426</v>
      </c>
      <c r="B3" s="266"/>
      <c r="C3" s="266"/>
      <c r="D3" s="266"/>
      <c r="E3" s="266"/>
      <c r="F3" s="267"/>
    </row>
    <row r="4" spans="1:6" ht="9.75" customHeight="1">
      <c r="A4" s="4"/>
      <c r="B4" s="67"/>
      <c r="C4" s="2"/>
      <c r="D4" s="2"/>
      <c r="E4" s="2"/>
      <c r="F4" s="5"/>
    </row>
    <row r="5" spans="1:6" ht="20">
      <c r="A5" s="268" t="s">
        <v>84</v>
      </c>
      <c r="B5" s="269"/>
      <c r="C5" s="269"/>
      <c r="D5" s="269"/>
      <c r="E5" s="269"/>
      <c r="F5" s="270"/>
    </row>
    <row r="6" spans="1:6" ht="9" customHeight="1">
      <c r="A6" s="6"/>
      <c r="B6" s="68"/>
      <c r="C6" s="2"/>
      <c r="D6" s="2"/>
      <c r="E6" s="2"/>
      <c r="F6" s="5"/>
    </row>
    <row r="7" spans="1:6" ht="18" customHeight="1">
      <c r="A7" s="64" t="s">
        <v>94</v>
      </c>
      <c r="B7" s="82" t="s">
        <v>90</v>
      </c>
      <c r="C7" s="66"/>
      <c r="D7" s="63"/>
      <c r="E7" s="63"/>
      <c r="F7" s="65"/>
    </row>
    <row r="8" spans="1:6" ht="16.5" customHeight="1">
      <c r="A8" s="59" t="s">
        <v>92</v>
      </c>
      <c r="B8" s="83">
        <v>42185</v>
      </c>
      <c r="C8" s="60"/>
      <c r="D8" s="61"/>
      <c r="E8" s="61"/>
      <c r="F8" s="62"/>
    </row>
    <row r="9" spans="1:6" ht="18" customHeight="1">
      <c r="A9" s="19" t="s">
        <v>104</v>
      </c>
      <c r="B9" s="84">
        <v>0.2</v>
      </c>
      <c r="C9" s="17"/>
      <c r="D9" s="17"/>
      <c r="E9" s="17"/>
      <c r="F9" s="18"/>
    </row>
    <row r="10" spans="1:6" ht="18" customHeight="1">
      <c r="A10" s="19" t="s">
        <v>102</v>
      </c>
      <c r="B10" s="85">
        <v>42308</v>
      </c>
      <c r="C10" s="17"/>
      <c r="D10" s="17"/>
      <c r="E10" s="17"/>
      <c r="F10" s="18"/>
    </row>
    <row r="11" spans="1:6" ht="18" customHeight="1">
      <c r="A11" s="19" t="s">
        <v>103</v>
      </c>
      <c r="B11" s="86" t="s">
        <v>73</v>
      </c>
      <c r="C11" s="17"/>
      <c r="D11" s="17"/>
      <c r="E11" s="17"/>
      <c r="F11" s="18"/>
    </row>
    <row r="12" spans="1:6" ht="15" customHeight="1">
      <c r="A12" s="16" t="s">
        <v>105</v>
      </c>
      <c r="B12" s="22" t="s">
        <v>418</v>
      </c>
      <c r="C12" s="2"/>
      <c r="D12" s="22" t="s">
        <v>63</v>
      </c>
      <c r="E12" s="2"/>
      <c r="F12" s="7"/>
    </row>
    <row r="13" spans="1:6" ht="15" customHeight="1">
      <c r="A13" s="15" t="s">
        <v>58</v>
      </c>
      <c r="C13" s="2"/>
      <c r="D13" s="2"/>
      <c r="E13" s="30"/>
      <c r="F13" s="31"/>
    </row>
    <row r="14" spans="1:6" ht="15" customHeight="1">
      <c r="A14" s="15" t="s">
        <v>423</v>
      </c>
      <c r="C14" s="2"/>
      <c r="D14" s="30"/>
      <c r="E14" s="30"/>
      <c r="F14" s="31"/>
    </row>
    <row r="15" spans="1:6" ht="15" customHeight="1">
      <c r="A15" s="15" t="s">
        <v>106</v>
      </c>
      <c r="B15" s="49"/>
      <c r="C15" s="2"/>
      <c r="D15" s="30"/>
      <c r="E15" s="38"/>
      <c r="F15" s="31"/>
    </row>
    <row r="16" spans="1:6" ht="15" customHeight="1">
      <c r="A16" s="15"/>
      <c r="B16" s="49"/>
      <c r="C16" s="2"/>
      <c r="D16" s="22" t="s">
        <v>76</v>
      </c>
      <c r="E16" s="29">
        <v>0</v>
      </c>
      <c r="F16" s="5"/>
    </row>
    <row r="17" spans="1:6" ht="15" customHeight="1">
      <c r="A17" s="15"/>
      <c r="B17" s="49"/>
      <c r="C17" s="2"/>
      <c r="D17" s="22" t="s">
        <v>85</v>
      </c>
      <c r="E17" s="33">
        <f>B10-B8</f>
        <v>123</v>
      </c>
      <c r="F17" s="5"/>
    </row>
    <row r="18" spans="1:6">
      <c r="A18" s="34"/>
      <c r="B18" s="2"/>
      <c r="C18" s="2"/>
      <c r="D18" s="2"/>
      <c r="E18" s="2"/>
      <c r="F18" s="5"/>
    </row>
    <row r="19" spans="1:6" ht="16">
      <c r="A19" s="72" t="s">
        <v>86</v>
      </c>
      <c r="B19" s="73"/>
      <c r="C19" s="74"/>
      <c r="D19" s="74"/>
      <c r="E19" s="74"/>
      <c r="F19" s="75"/>
    </row>
    <row r="20" spans="1:6" ht="15" customHeight="1">
      <c r="A20" s="9" t="s">
        <v>419</v>
      </c>
      <c r="B20" s="38"/>
      <c r="C20" s="10"/>
      <c r="D20" s="10"/>
      <c r="E20" s="10"/>
      <c r="F20" s="11"/>
    </row>
    <row r="21" spans="1:6" ht="15" customHeight="1">
      <c r="A21" s="8" t="s">
        <v>68</v>
      </c>
      <c r="B21" s="69"/>
      <c r="C21" s="2"/>
      <c r="D21" s="2"/>
      <c r="E21" s="2"/>
      <c r="F21" s="5"/>
    </row>
    <row r="22" spans="1:6" ht="15" customHeight="1">
      <c r="A22" s="9" t="s">
        <v>422</v>
      </c>
      <c r="C22" s="2"/>
      <c r="D22" s="2"/>
      <c r="E22" s="2"/>
      <c r="F22" s="5"/>
    </row>
    <row r="23" spans="1:6" ht="15" customHeight="1">
      <c r="A23" s="9" t="s">
        <v>720</v>
      </c>
      <c r="C23" s="2"/>
      <c r="D23" s="2"/>
      <c r="E23" s="2"/>
      <c r="F23" s="5"/>
    </row>
    <row r="24" spans="1:6" ht="16">
      <c r="A24" s="8" t="s">
        <v>69</v>
      </c>
      <c r="B24" s="69"/>
      <c r="C24" s="2"/>
      <c r="D24" s="2"/>
      <c r="E24" s="2"/>
      <c r="F24" s="5"/>
    </row>
    <row r="25" spans="1:6" ht="16">
      <c r="A25" s="140"/>
      <c r="B25" s="38"/>
      <c r="C25" s="2"/>
      <c r="D25" s="2"/>
      <c r="E25" s="2"/>
      <c r="F25" s="5"/>
    </row>
    <row r="26" spans="1:6" ht="16">
      <c r="A26" s="26" t="s">
        <v>70</v>
      </c>
      <c r="B26" s="70"/>
      <c r="C26" s="2"/>
      <c r="D26" s="2"/>
      <c r="E26" s="2"/>
      <c r="F26" s="5"/>
    </row>
    <row r="27" spans="1:6" ht="16">
      <c r="A27" s="9" t="s">
        <v>71</v>
      </c>
      <c r="B27" s="38"/>
      <c r="C27" s="2"/>
      <c r="D27" s="2"/>
      <c r="E27" s="2"/>
      <c r="F27" s="5"/>
    </row>
    <row r="28" spans="1:6" ht="15" thickBot="1">
      <c r="A28" s="12"/>
      <c r="B28" s="13"/>
      <c r="C28" s="13"/>
      <c r="D28" s="13"/>
      <c r="E28" s="13"/>
      <c r="F28" s="14"/>
    </row>
    <row r="29" spans="1:6" ht="16">
      <c r="A29" s="15" t="s">
        <v>51</v>
      </c>
      <c r="B29" s="49" t="s">
        <v>99</v>
      </c>
      <c r="C29" s="49" t="s">
        <v>52</v>
      </c>
      <c r="D29" s="49" t="s">
        <v>53</v>
      </c>
      <c r="E29" s="49" t="s">
        <v>54</v>
      </c>
      <c r="F29" s="50" t="s">
        <v>55</v>
      </c>
    </row>
    <row r="30" spans="1:6" ht="16">
      <c r="A30" s="15"/>
      <c r="B30" s="49"/>
      <c r="C30" s="49"/>
      <c r="D30" s="49"/>
      <c r="E30" s="49"/>
      <c r="F30" s="51"/>
    </row>
    <row r="31" spans="1:6" ht="16">
      <c r="A31" s="137" t="s">
        <v>383</v>
      </c>
      <c r="B31" s="49"/>
      <c r="C31" s="49"/>
      <c r="D31" s="49"/>
      <c r="E31" s="123">
        <v>42246</v>
      </c>
      <c r="F31" s="51"/>
    </row>
    <row r="32" spans="1:6" ht="34">
      <c r="A32" s="147" t="s">
        <v>384</v>
      </c>
      <c r="B32" s="49"/>
      <c r="C32" s="49"/>
      <c r="D32" s="49"/>
      <c r="E32" s="123">
        <v>42277</v>
      </c>
      <c r="F32" s="51"/>
    </row>
    <row r="33" spans="1:6" ht="16">
      <c r="A33" s="137" t="s">
        <v>385</v>
      </c>
      <c r="B33" s="49"/>
      <c r="C33" s="49"/>
      <c r="D33" s="49"/>
      <c r="E33" s="123">
        <v>42368</v>
      </c>
      <c r="F33" s="51"/>
    </row>
    <row r="34" spans="1:6" ht="16">
      <c r="A34" s="52" t="s">
        <v>83</v>
      </c>
      <c r="B34" s="53"/>
      <c r="C34" s="53"/>
      <c r="D34" s="53"/>
      <c r="E34" s="54"/>
      <c r="F34" s="55"/>
    </row>
    <row r="35" spans="1:6" ht="17">
      <c r="A35" s="147" t="s">
        <v>427</v>
      </c>
      <c r="B35" s="49"/>
      <c r="C35" s="49"/>
      <c r="D35" s="49"/>
      <c r="E35" s="49"/>
      <c r="F35" s="51"/>
    </row>
    <row r="36" spans="1:6" ht="16">
      <c r="A36" s="15"/>
      <c r="B36" s="49"/>
      <c r="C36" s="49"/>
      <c r="D36" s="49"/>
      <c r="E36" s="49"/>
      <c r="F36" s="51"/>
    </row>
    <row r="37" spans="1:6" ht="16">
      <c r="A37" s="15"/>
      <c r="B37" s="49"/>
      <c r="C37" s="49"/>
      <c r="D37" s="49"/>
      <c r="E37" s="49"/>
      <c r="F37" s="51"/>
    </row>
    <row r="38" spans="1:6" ht="16">
      <c r="A38" s="15"/>
      <c r="B38" s="49"/>
      <c r="C38" s="49"/>
      <c r="D38" s="49"/>
      <c r="E38" s="49"/>
      <c r="F38" s="51"/>
    </row>
    <row r="39" spans="1:6" ht="16">
      <c r="A39" s="52" t="s">
        <v>82</v>
      </c>
      <c r="B39" s="53"/>
      <c r="C39" s="53"/>
      <c r="D39" s="53"/>
      <c r="E39" s="54"/>
      <c r="F39" s="55"/>
    </row>
    <row r="40" spans="1:6" ht="17">
      <c r="A40" s="147" t="s">
        <v>427</v>
      </c>
      <c r="B40" s="49"/>
      <c r="C40" s="49"/>
      <c r="D40" s="49"/>
      <c r="E40" s="49"/>
      <c r="F40" s="51"/>
    </row>
    <row r="41" spans="1:6" ht="16">
      <c r="A41" s="15"/>
      <c r="B41" s="49"/>
      <c r="C41" s="49"/>
      <c r="D41" s="49"/>
      <c r="E41" s="49"/>
      <c r="F41" s="51"/>
    </row>
    <row r="42" spans="1:6" ht="16">
      <c r="A42" s="15"/>
      <c r="B42" s="49"/>
      <c r="C42" s="49"/>
      <c r="D42" s="49"/>
      <c r="E42" s="49"/>
      <c r="F42" s="51"/>
    </row>
    <row r="43" spans="1:6" ht="16">
      <c r="A43" s="15"/>
      <c r="B43" s="49"/>
      <c r="C43" s="49"/>
      <c r="D43" s="49"/>
      <c r="E43" s="49"/>
      <c r="F43" s="51"/>
    </row>
    <row r="44" spans="1:6" ht="16">
      <c r="A44" s="15"/>
      <c r="B44" s="49"/>
      <c r="C44" s="49"/>
      <c r="D44" s="49"/>
      <c r="E44" s="49"/>
      <c r="F44" s="51"/>
    </row>
    <row r="45" spans="1:6" ht="16">
      <c r="A45" s="15"/>
      <c r="B45" s="49"/>
      <c r="C45" s="49"/>
      <c r="D45" s="49"/>
      <c r="E45" s="49"/>
      <c r="F45" s="51"/>
    </row>
    <row r="46" spans="1:6" ht="16">
      <c r="A46" s="52" t="s">
        <v>72</v>
      </c>
      <c r="B46" s="53"/>
      <c r="C46" s="53"/>
      <c r="D46" s="53"/>
      <c r="E46" s="54"/>
      <c r="F46" s="55"/>
    </row>
    <row r="47" spans="1:6" ht="16">
      <c r="A47" s="137" t="s">
        <v>386</v>
      </c>
      <c r="B47" s="49"/>
      <c r="C47" s="49"/>
      <c r="D47" s="49"/>
      <c r="E47" s="49"/>
      <c r="F47" s="51"/>
    </row>
    <row r="48" spans="1:6" ht="16">
      <c r="A48" s="15"/>
      <c r="B48" s="49"/>
      <c r="C48" s="49"/>
      <c r="D48" s="49"/>
      <c r="E48" s="49"/>
      <c r="F48" s="51"/>
    </row>
    <row r="49" spans="1:6" ht="16">
      <c r="A49" s="15"/>
      <c r="B49" s="49"/>
      <c r="C49" s="49"/>
      <c r="D49" s="49"/>
      <c r="E49" s="49"/>
      <c r="F49" s="51"/>
    </row>
    <row r="50" spans="1:6" ht="16">
      <c r="A50" s="52"/>
      <c r="B50" s="53"/>
      <c r="C50" s="53"/>
      <c r="D50" s="53"/>
      <c r="E50" s="54"/>
      <c r="F50" s="55"/>
    </row>
    <row r="51" spans="1:6" ht="16">
      <c r="A51" s="15"/>
      <c r="B51" s="49"/>
      <c r="C51" s="49"/>
      <c r="D51" s="49"/>
      <c r="E51" s="49"/>
      <c r="F51" s="51"/>
    </row>
    <row r="52" spans="1:6" ht="16">
      <c r="A52" s="52"/>
      <c r="B52" s="53"/>
      <c r="C52" s="53"/>
      <c r="D52" s="53"/>
      <c r="E52" s="54"/>
      <c r="F52" s="55"/>
    </row>
    <row r="53" spans="1:6" ht="16">
      <c r="A53" s="15"/>
      <c r="B53" s="49"/>
      <c r="C53" s="49"/>
      <c r="D53" s="49"/>
      <c r="E53" s="49"/>
      <c r="F53" s="51"/>
    </row>
    <row r="54" spans="1:6" ht="16">
      <c r="A54" s="15"/>
      <c r="B54" s="49"/>
      <c r="C54" s="49"/>
      <c r="D54" s="49"/>
      <c r="E54" s="49"/>
      <c r="F54" s="51"/>
    </row>
    <row r="55" spans="1:6" ht="16">
      <c r="A55" s="15"/>
      <c r="B55" s="49"/>
      <c r="C55" s="49"/>
      <c r="D55" s="49"/>
      <c r="E55" s="49"/>
      <c r="F55" s="51"/>
    </row>
    <row r="56" spans="1:6" ht="16">
      <c r="A56" s="15"/>
      <c r="B56" s="49"/>
      <c r="C56" s="49"/>
      <c r="D56" s="49"/>
      <c r="E56" s="49"/>
      <c r="F56" s="51"/>
    </row>
    <row r="57" spans="1:6" ht="16">
      <c r="A57" s="15"/>
      <c r="B57" s="49"/>
      <c r="C57" s="49"/>
      <c r="D57" s="49"/>
      <c r="E57" s="49"/>
      <c r="F57" s="51"/>
    </row>
    <row r="58" spans="1:6" ht="16">
      <c r="A58" s="15"/>
      <c r="B58" s="49"/>
      <c r="C58" s="49"/>
      <c r="D58" s="49"/>
      <c r="E58" s="49"/>
      <c r="F58" s="51"/>
    </row>
    <row r="59" spans="1:6" ht="16">
      <c r="A59" s="15"/>
      <c r="B59" s="49"/>
      <c r="C59" s="49"/>
      <c r="D59" s="49"/>
      <c r="E59" s="49"/>
      <c r="F59" s="51"/>
    </row>
    <row r="60" spans="1:6" ht="16">
      <c r="A60" s="15"/>
      <c r="B60" s="49"/>
      <c r="C60" s="49"/>
      <c r="D60" s="49"/>
      <c r="E60" s="49"/>
      <c r="F60" s="51"/>
    </row>
    <row r="61" spans="1:6" ht="16">
      <c r="A61" s="15"/>
      <c r="B61" s="49"/>
      <c r="C61" s="49"/>
      <c r="D61" s="49"/>
      <c r="E61" s="49"/>
      <c r="F61" s="51"/>
    </row>
    <row r="62" spans="1:6" ht="16">
      <c r="A62" s="15"/>
      <c r="B62" s="49"/>
      <c r="C62" s="49"/>
      <c r="D62" s="49"/>
      <c r="E62" s="49"/>
      <c r="F62" s="51"/>
    </row>
    <row r="63" spans="1:6" ht="16">
      <c r="A63" s="15"/>
      <c r="B63" s="49"/>
      <c r="C63" s="49"/>
      <c r="D63" s="49"/>
      <c r="E63" s="49"/>
      <c r="F63" s="51"/>
    </row>
    <row r="64" spans="1:6" ht="16">
      <c r="A64" s="15"/>
      <c r="B64" s="49"/>
      <c r="C64" s="49"/>
      <c r="D64" s="49"/>
      <c r="E64" s="49"/>
      <c r="F64" s="51"/>
    </row>
    <row r="65" spans="1:6" ht="15" thickBot="1">
      <c r="A65" s="56"/>
      <c r="B65" s="57"/>
      <c r="C65" s="57"/>
      <c r="D65" s="57"/>
      <c r="E65" s="57"/>
      <c r="F65" s="58"/>
    </row>
    <row r="66" spans="1:6" ht="17" thickBot="1">
      <c r="A66" s="35" t="s">
        <v>87</v>
      </c>
      <c r="B66" s="71"/>
      <c r="C66" s="36"/>
      <c r="D66" s="36"/>
      <c r="E66" s="36"/>
      <c r="F66" s="37"/>
    </row>
    <row r="67" spans="1:6">
      <c r="A67" s="34"/>
      <c r="B67" s="2"/>
      <c r="C67" s="2"/>
      <c r="D67" s="2"/>
      <c r="E67" s="2"/>
      <c r="F67" s="5"/>
    </row>
    <row r="68" spans="1:6">
      <c r="A68" s="34"/>
      <c r="B68" s="2"/>
      <c r="C68" s="2"/>
      <c r="D68" s="2"/>
      <c r="E68" s="2"/>
      <c r="F68" s="5"/>
    </row>
    <row r="69" spans="1:6">
      <c r="A69" s="34"/>
      <c r="B69" s="2"/>
      <c r="C69" s="2"/>
      <c r="D69" s="2"/>
      <c r="E69" s="2"/>
      <c r="F69" s="5"/>
    </row>
    <row r="70" spans="1:6">
      <c r="A70" s="34"/>
      <c r="B70" s="2"/>
      <c r="C70" s="2"/>
      <c r="D70" s="2"/>
      <c r="E70" s="2"/>
      <c r="F70" s="5"/>
    </row>
    <row r="71" spans="1:6">
      <c r="A71" s="34"/>
      <c r="B71" s="2"/>
      <c r="C71" s="2"/>
      <c r="D71" s="2"/>
      <c r="E71" s="2"/>
      <c r="F71" s="5"/>
    </row>
    <row r="72" spans="1:6" ht="15" thickBot="1">
      <c r="A72" s="12"/>
      <c r="B72" s="13"/>
      <c r="C72" s="13"/>
      <c r="D72" s="13"/>
      <c r="E72" s="13"/>
      <c r="F72" s="14"/>
    </row>
  </sheetData>
  <mergeCells count="4">
    <mergeCell ref="A1:F1"/>
    <mergeCell ref="A2:F2"/>
    <mergeCell ref="A3:F3"/>
    <mergeCell ref="A5:F5"/>
  </mergeCells>
  <conditionalFormatting sqref="A7:F11">
    <cfRule type="expression" dxfId="51" priority="5">
      <formula>$B$7="Complete"</formula>
    </cfRule>
  </conditionalFormatting>
  <conditionalFormatting sqref="A7:F11">
    <cfRule type="expression" dxfId="50" priority="1">
      <formula>$B$7="Target"</formula>
    </cfRule>
    <cfRule type="expression" dxfId="49" priority="2">
      <formula>$B$7="Ahead"</formula>
    </cfRule>
    <cfRule type="expression" dxfId="48" priority="3">
      <formula>$B$7="Stuck"</formula>
    </cfRule>
    <cfRule type="expression" dxfId="47" priority="4">
      <formula>$B$7="Behind"</formula>
    </cfRule>
  </conditionalFormatting>
  <dataValidations count="3">
    <dataValidation type="list" allowBlank="1" showInputMessage="1" showErrorMessage="1" sqref="B9" xr:uid="{00000000-0002-0000-1A00-000000000000}">
      <formula1>"0%,10%,20%,30%,40%,50%,60%,70%,80%,90%,100%"</formula1>
    </dataValidation>
    <dataValidation type="list" allowBlank="1" showInputMessage="1" showErrorMessage="1" sqref="B11" xr:uid="{00000000-0002-0000-1A00-000001000000}">
      <formula1>" ,Meets,Exceeds,Outstanding"</formula1>
    </dataValidation>
    <dataValidation type="list" allowBlank="1" showInputMessage="1" showErrorMessage="1" sqref="B7" xr:uid="{00000000-0002-0000-1A00-000002000000}">
      <formula1>"Ahead,Target,Behind,Stuck,Complete"</formula1>
    </dataValidation>
  </dataValidations>
  <pageMargins left="0.25" right="0.25" top="0.75" bottom="0.75" header="0.3" footer="0.3"/>
  <pageSetup paperSize="17" orientation="portrait" verticalDpi="0" r:id="rId1"/>
  <drawing r:id="rId2"/>
  <tableParts count="1">
    <tablePart r:id="rId3"/>
  </tablePart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F70"/>
  <sheetViews>
    <sheetView workbookViewId="0">
      <selection activeCell="B7" sqref="B7"/>
    </sheetView>
  </sheetViews>
  <sheetFormatPr baseColWidth="10" defaultColWidth="9.1640625" defaultRowHeight="14"/>
  <cols>
    <col min="1" max="1" width="47.1640625" style="1" customWidth="1"/>
    <col min="2" max="2" width="17.33203125" style="1" customWidth="1"/>
    <col min="3" max="3" width="15.1640625" style="1" customWidth="1"/>
    <col min="4" max="5" width="16.6640625" style="1" customWidth="1"/>
    <col min="6" max="6" width="20.5" style="1" customWidth="1"/>
    <col min="7" max="16384" width="9.1640625" style="1"/>
  </cols>
  <sheetData>
    <row r="1" spans="1:6" ht="20">
      <c r="A1" s="262" t="s">
        <v>22</v>
      </c>
      <c r="B1" s="263"/>
      <c r="C1" s="263"/>
      <c r="D1" s="263"/>
      <c r="E1" s="263"/>
      <c r="F1" s="264"/>
    </row>
    <row r="2" spans="1:6" ht="23">
      <c r="A2" s="265" t="s">
        <v>11</v>
      </c>
      <c r="B2" s="266"/>
      <c r="C2" s="266"/>
      <c r="D2" s="266"/>
      <c r="E2" s="266"/>
      <c r="F2" s="267"/>
    </row>
    <row r="3" spans="1:6" ht="23">
      <c r="A3" s="265" t="s">
        <v>126</v>
      </c>
      <c r="B3" s="266"/>
      <c r="C3" s="266"/>
      <c r="D3" s="266"/>
      <c r="E3" s="266"/>
      <c r="F3" s="267"/>
    </row>
    <row r="4" spans="1:6" ht="9.75" customHeight="1">
      <c r="A4" s="4"/>
      <c r="B4" s="67"/>
      <c r="C4" s="2"/>
      <c r="D4" s="2"/>
      <c r="E4" s="2"/>
      <c r="F4" s="5"/>
    </row>
    <row r="5" spans="1:6" ht="20">
      <c r="A5" s="268" t="s">
        <v>84</v>
      </c>
      <c r="B5" s="269"/>
      <c r="C5" s="269"/>
      <c r="D5" s="269"/>
      <c r="E5" s="269"/>
      <c r="F5" s="270"/>
    </row>
    <row r="6" spans="1:6" ht="9" customHeight="1">
      <c r="A6" s="6"/>
      <c r="B6" s="68"/>
      <c r="C6" s="2"/>
      <c r="D6" s="2"/>
      <c r="E6" s="2"/>
      <c r="F6" s="5"/>
    </row>
    <row r="7" spans="1:6" ht="18" customHeight="1">
      <c r="A7" s="64" t="s">
        <v>94</v>
      </c>
      <c r="B7" s="82" t="s">
        <v>635</v>
      </c>
      <c r="C7" s="66"/>
      <c r="D7" s="63"/>
      <c r="E7" s="63"/>
      <c r="F7" s="65"/>
    </row>
    <row r="8" spans="1:6" ht="16.5" customHeight="1">
      <c r="A8" s="59" t="s">
        <v>92</v>
      </c>
      <c r="B8" s="83">
        <v>42152</v>
      </c>
      <c r="C8" s="60"/>
      <c r="D8" s="61"/>
      <c r="E8" s="61"/>
      <c r="F8" s="62"/>
    </row>
    <row r="9" spans="1:6" ht="18" customHeight="1">
      <c r="A9" s="19" t="s">
        <v>104</v>
      </c>
      <c r="B9" s="84">
        <v>1</v>
      </c>
      <c r="C9" s="17"/>
      <c r="D9" s="17"/>
      <c r="E9" s="17"/>
      <c r="F9" s="18"/>
    </row>
    <row r="10" spans="1:6" ht="18" customHeight="1">
      <c r="A10" s="19" t="s">
        <v>102</v>
      </c>
      <c r="B10" s="85">
        <v>42063</v>
      </c>
      <c r="C10" s="17"/>
      <c r="D10" s="17"/>
      <c r="E10" s="17"/>
      <c r="F10" s="18"/>
    </row>
    <row r="11" spans="1:6" ht="18" customHeight="1">
      <c r="A11" s="19" t="s">
        <v>103</v>
      </c>
      <c r="B11" s="86" t="s">
        <v>73</v>
      </c>
      <c r="C11" s="17"/>
      <c r="D11" s="17"/>
      <c r="E11" s="17"/>
      <c r="F11" s="18"/>
    </row>
    <row r="12" spans="1:6" ht="15" customHeight="1">
      <c r="A12" s="16" t="s">
        <v>105</v>
      </c>
      <c r="B12" s="22" t="s">
        <v>62</v>
      </c>
      <c r="C12" s="2"/>
      <c r="D12" s="22" t="s">
        <v>63</v>
      </c>
      <c r="E12" s="2"/>
      <c r="F12" s="7"/>
    </row>
    <row r="13" spans="1:6" ht="15" customHeight="1">
      <c r="A13" s="15" t="s">
        <v>58</v>
      </c>
      <c r="B13" s="49"/>
      <c r="C13" s="2"/>
      <c r="D13" s="2"/>
      <c r="E13" s="30"/>
      <c r="F13" s="31"/>
    </row>
    <row r="14" spans="1:6" ht="15" customHeight="1">
      <c r="A14" s="15" t="s">
        <v>61</v>
      </c>
      <c r="B14" s="49"/>
      <c r="C14" s="2"/>
      <c r="D14" s="30"/>
      <c r="E14" s="30"/>
      <c r="F14" s="31"/>
    </row>
    <row r="15" spans="1:6" ht="15" customHeight="1">
      <c r="A15" s="15" t="s">
        <v>4</v>
      </c>
      <c r="B15" s="49"/>
      <c r="C15" s="2"/>
      <c r="D15" s="30"/>
      <c r="E15" s="38"/>
      <c r="F15" s="31"/>
    </row>
    <row r="16" spans="1:6" ht="15" customHeight="1">
      <c r="A16" s="15" t="s">
        <v>122</v>
      </c>
      <c r="B16" s="49"/>
      <c r="C16" s="2"/>
      <c r="D16" s="22" t="s">
        <v>76</v>
      </c>
      <c r="E16" s="29">
        <v>0</v>
      </c>
      <c r="F16" s="5"/>
    </row>
    <row r="17" spans="1:6" ht="15" customHeight="1">
      <c r="A17" s="15" t="s">
        <v>189</v>
      </c>
      <c r="B17" s="49"/>
      <c r="C17" s="2"/>
      <c r="D17" s="22" t="s">
        <v>85</v>
      </c>
      <c r="E17" s="33">
        <f>B10-B8</f>
        <v>-89</v>
      </c>
      <c r="F17" s="5"/>
    </row>
    <row r="18" spans="1:6">
      <c r="A18" s="34"/>
      <c r="B18" s="2"/>
      <c r="C18" s="2"/>
      <c r="D18" s="2"/>
      <c r="E18" s="2"/>
      <c r="F18" s="5"/>
    </row>
    <row r="19" spans="1:6" ht="16">
      <c r="A19" s="72" t="s">
        <v>86</v>
      </c>
      <c r="B19" s="73"/>
      <c r="C19" s="74"/>
      <c r="D19" s="74"/>
      <c r="E19" s="74"/>
      <c r="F19" s="75"/>
    </row>
    <row r="20" spans="1:6" ht="15" customHeight="1">
      <c r="A20" s="9" t="s">
        <v>416</v>
      </c>
      <c r="B20" s="38"/>
      <c r="C20" s="10"/>
      <c r="D20" s="10"/>
      <c r="E20" s="10"/>
      <c r="F20" s="11"/>
    </row>
    <row r="21" spans="1:6" ht="15" customHeight="1">
      <c r="A21" s="8" t="s">
        <v>68</v>
      </c>
      <c r="B21" s="69"/>
      <c r="C21" s="2"/>
      <c r="D21" s="2"/>
      <c r="E21" s="2"/>
      <c r="F21" s="5"/>
    </row>
    <row r="22" spans="1:6" ht="15" customHeight="1">
      <c r="A22" s="9" t="s">
        <v>107</v>
      </c>
      <c r="B22" s="38" t="s">
        <v>309</v>
      </c>
      <c r="C22" s="2"/>
      <c r="D22" s="2"/>
      <c r="E22" s="2"/>
      <c r="F22" s="5"/>
    </row>
    <row r="23" spans="1:6" ht="16">
      <c r="A23" s="8" t="s">
        <v>69</v>
      </c>
      <c r="B23" s="69"/>
      <c r="C23" s="2"/>
      <c r="D23" s="2"/>
      <c r="E23" s="2"/>
      <c r="F23" s="5"/>
    </row>
    <row r="24" spans="1:6" ht="16">
      <c r="A24" s="9" t="s">
        <v>108</v>
      </c>
      <c r="B24" s="38" t="s">
        <v>309</v>
      </c>
      <c r="C24" s="2"/>
      <c r="D24" s="2"/>
      <c r="E24" s="2"/>
      <c r="F24" s="5"/>
    </row>
    <row r="25" spans="1:6" ht="16">
      <c r="A25" s="26" t="s">
        <v>70</v>
      </c>
      <c r="B25" s="70"/>
      <c r="C25" s="2"/>
      <c r="D25" s="2"/>
      <c r="E25" s="2"/>
      <c r="F25" s="5"/>
    </row>
    <row r="26" spans="1:6" ht="16">
      <c r="A26" s="9" t="s">
        <v>71</v>
      </c>
      <c r="B26" s="38" t="s">
        <v>309</v>
      </c>
      <c r="C26" s="2"/>
      <c r="D26" s="2"/>
      <c r="E26" s="2"/>
      <c r="F26" s="5"/>
    </row>
    <row r="27" spans="1:6" ht="15" thickBot="1">
      <c r="A27" s="12"/>
      <c r="B27" s="13"/>
      <c r="C27" s="13"/>
      <c r="D27" s="13"/>
      <c r="E27" s="13"/>
      <c r="F27" s="14"/>
    </row>
    <row r="28" spans="1:6" ht="16">
      <c r="A28" s="15" t="s">
        <v>51</v>
      </c>
      <c r="B28" s="49" t="s">
        <v>99</v>
      </c>
      <c r="C28" s="49" t="s">
        <v>52</v>
      </c>
      <c r="D28" s="49" t="s">
        <v>53</v>
      </c>
      <c r="E28" s="49" t="s">
        <v>54</v>
      </c>
      <c r="F28" s="50" t="s">
        <v>55</v>
      </c>
    </row>
    <row r="29" spans="1:6" ht="16">
      <c r="A29" s="179" t="s">
        <v>556</v>
      </c>
      <c r="B29" s="179"/>
      <c r="C29" s="179"/>
      <c r="D29" s="179"/>
      <c r="E29" s="179"/>
      <c r="F29" s="180"/>
    </row>
    <row r="30" spans="1:6" ht="64">
      <c r="A30" s="177" t="s">
        <v>554</v>
      </c>
      <c r="B30" s="178" t="s">
        <v>555</v>
      </c>
      <c r="C30" s="49"/>
      <c r="D30" s="49"/>
      <c r="E30" s="185">
        <v>41992</v>
      </c>
      <c r="F30" s="51">
        <v>1</v>
      </c>
    </row>
    <row r="31" spans="1:6" ht="16">
      <c r="A31" s="15" t="s">
        <v>49</v>
      </c>
      <c r="B31" s="49"/>
      <c r="C31" s="49"/>
      <c r="D31" s="49"/>
      <c r="E31" s="49"/>
      <c r="F31" s="51"/>
    </row>
    <row r="32" spans="1:6" ht="48">
      <c r="A32" s="177" t="s">
        <v>557</v>
      </c>
      <c r="B32" s="178" t="s">
        <v>558</v>
      </c>
      <c r="C32" s="179"/>
      <c r="D32" s="179"/>
      <c r="E32" s="185">
        <v>41993</v>
      </c>
      <c r="F32" s="180">
        <v>1</v>
      </c>
    </row>
    <row r="33" spans="1:6" ht="32">
      <c r="A33" s="177" t="s">
        <v>559</v>
      </c>
      <c r="B33" s="178" t="s">
        <v>560</v>
      </c>
      <c r="C33" s="179"/>
      <c r="D33" s="179"/>
      <c r="E33" s="185">
        <v>42002</v>
      </c>
      <c r="F33" s="180">
        <v>1</v>
      </c>
    </row>
    <row r="34" spans="1:6" ht="80">
      <c r="A34" s="177" t="s">
        <v>561</v>
      </c>
      <c r="B34" s="178" t="s">
        <v>562</v>
      </c>
      <c r="C34" s="179"/>
      <c r="D34" s="179"/>
      <c r="E34" s="185">
        <v>42006</v>
      </c>
      <c r="F34" s="180">
        <v>1</v>
      </c>
    </row>
    <row r="35" spans="1:6" ht="32">
      <c r="A35" s="177" t="s">
        <v>563</v>
      </c>
      <c r="B35" s="178" t="s">
        <v>62</v>
      </c>
      <c r="C35" s="179"/>
      <c r="D35" s="179"/>
      <c r="E35" s="185">
        <v>42006</v>
      </c>
      <c r="F35" s="180">
        <v>1</v>
      </c>
    </row>
    <row r="36" spans="1:6" ht="32">
      <c r="A36" s="177" t="s">
        <v>564</v>
      </c>
      <c r="B36" s="178" t="s">
        <v>62</v>
      </c>
      <c r="C36" s="179"/>
      <c r="D36" s="179"/>
      <c r="E36" s="185">
        <v>42006</v>
      </c>
      <c r="F36" s="180">
        <v>1</v>
      </c>
    </row>
    <row r="37" spans="1:6" ht="48">
      <c r="A37" s="177" t="s">
        <v>565</v>
      </c>
      <c r="B37" s="178" t="s">
        <v>62</v>
      </c>
      <c r="C37" s="179"/>
      <c r="D37" s="179"/>
      <c r="E37" s="186">
        <v>42016</v>
      </c>
      <c r="F37" s="180">
        <v>1</v>
      </c>
    </row>
    <row r="38" spans="1:6" ht="48">
      <c r="A38" s="177" t="s">
        <v>566</v>
      </c>
      <c r="B38" s="178" t="s">
        <v>62</v>
      </c>
      <c r="C38" s="179"/>
      <c r="D38" s="179"/>
      <c r="E38" s="185">
        <v>42024</v>
      </c>
      <c r="F38" s="180">
        <v>1</v>
      </c>
    </row>
    <row r="39" spans="1:6" ht="16">
      <c r="A39" s="182" t="s">
        <v>110</v>
      </c>
      <c r="B39" s="187"/>
      <c r="C39" s="179"/>
      <c r="D39" s="179"/>
      <c r="E39" s="188"/>
      <c r="F39" s="180"/>
    </row>
    <row r="40" spans="1:6" ht="32">
      <c r="A40" s="177" t="s">
        <v>567</v>
      </c>
      <c r="B40" s="178" t="s">
        <v>62</v>
      </c>
      <c r="C40" s="179"/>
      <c r="D40" s="179"/>
      <c r="E40" s="185">
        <v>42024</v>
      </c>
      <c r="F40" s="180">
        <v>1</v>
      </c>
    </row>
    <row r="41" spans="1:6" ht="32">
      <c r="A41" s="177" t="s">
        <v>568</v>
      </c>
      <c r="B41" s="178" t="s">
        <v>4</v>
      </c>
      <c r="C41" s="179"/>
      <c r="D41" s="179"/>
      <c r="E41" s="185">
        <v>42025</v>
      </c>
      <c r="F41" s="180">
        <v>1</v>
      </c>
    </row>
    <row r="42" spans="1:6" ht="32">
      <c r="A42" s="177" t="s">
        <v>569</v>
      </c>
      <c r="B42" s="178" t="s">
        <v>558</v>
      </c>
      <c r="C42" s="179"/>
      <c r="D42" s="179"/>
      <c r="E42" s="186">
        <v>42031</v>
      </c>
      <c r="F42" s="180">
        <v>1</v>
      </c>
    </row>
    <row r="43" spans="1:6" ht="32">
      <c r="A43" s="177" t="s">
        <v>570</v>
      </c>
      <c r="B43" s="178" t="s">
        <v>571</v>
      </c>
      <c r="C43" s="179"/>
      <c r="D43" s="179"/>
      <c r="E43" s="186">
        <v>42034</v>
      </c>
      <c r="F43" s="180">
        <v>1</v>
      </c>
    </row>
    <row r="44" spans="1:6" ht="32">
      <c r="A44" s="177" t="s">
        <v>572</v>
      </c>
      <c r="B44" s="178" t="s">
        <v>170</v>
      </c>
      <c r="C44" s="179"/>
      <c r="D44" s="179"/>
      <c r="E44" s="186">
        <v>42039</v>
      </c>
      <c r="F44" s="180">
        <v>1</v>
      </c>
    </row>
    <row r="45" spans="1:6" ht="32">
      <c r="A45" s="177" t="s">
        <v>573</v>
      </c>
      <c r="B45" s="178" t="s">
        <v>170</v>
      </c>
      <c r="C45" s="179"/>
      <c r="D45" s="179"/>
      <c r="E45" s="185">
        <v>42041</v>
      </c>
      <c r="F45" s="180">
        <v>1</v>
      </c>
    </row>
    <row r="46" spans="1:6" ht="16">
      <c r="A46" s="177" t="s">
        <v>574</v>
      </c>
      <c r="B46" s="178" t="s">
        <v>575</v>
      </c>
      <c r="C46" s="179"/>
      <c r="D46" s="179"/>
      <c r="E46" s="185">
        <v>42044</v>
      </c>
      <c r="F46" s="180">
        <v>1</v>
      </c>
    </row>
    <row r="47" spans="1:6" ht="16">
      <c r="A47" s="183" t="s">
        <v>111</v>
      </c>
      <c r="B47" s="179"/>
      <c r="C47" s="179"/>
      <c r="D47" s="179"/>
      <c r="E47" s="179"/>
      <c r="F47" s="180"/>
    </row>
    <row r="48" spans="1:6" ht="32">
      <c r="A48" s="177" t="s">
        <v>576</v>
      </c>
      <c r="B48" s="178" t="s">
        <v>62</v>
      </c>
      <c r="C48" s="179"/>
      <c r="D48" s="179"/>
      <c r="E48" s="185">
        <v>42045</v>
      </c>
      <c r="F48" s="180">
        <v>1</v>
      </c>
    </row>
    <row r="49" spans="1:6" ht="16">
      <c r="A49" s="177" t="s">
        <v>577</v>
      </c>
      <c r="B49" s="178" t="s">
        <v>62</v>
      </c>
      <c r="C49" s="179"/>
      <c r="D49" s="179"/>
      <c r="E49" s="185">
        <v>42047</v>
      </c>
      <c r="F49" s="180">
        <v>1</v>
      </c>
    </row>
    <row r="50" spans="1:6" ht="32">
      <c r="A50" s="177" t="s">
        <v>578</v>
      </c>
      <c r="B50" s="178" t="s">
        <v>579</v>
      </c>
      <c r="C50" s="179"/>
      <c r="D50" s="179"/>
      <c r="E50" s="185">
        <v>42052</v>
      </c>
      <c r="F50" s="180">
        <v>1</v>
      </c>
    </row>
    <row r="51" spans="1:6" ht="32">
      <c r="A51" s="177" t="s">
        <v>580</v>
      </c>
      <c r="B51" s="178" t="s">
        <v>170</v>
      </c>
      <c r="C51" s="179"/>
      <c r="D51" s="179"/>
      <c r="E51" s="185">
        <v>42058</v>
      </c>
      <c r="F51" s="180">
        <v>1</v>
      </c>
    </row>
    <row r="52" spans="1:6" ht="16">
      <c r="A52" s="177" t="s">
        <v>581</v>
      </c>
      <c r="B52" s="178" t="s">
        <v>62</v>
      </c>
      <c r="C52" s="179"/>
      <c r="D52" s="179"/>
      <c r="E52" s="185">
        <v>42061</v>
      </c>
      <c r="F52" s="180">
        <v>1</v>
      </c>
    </row>
    <row r="53" spans="1:6" ht="16">
      <c r="A53" s="184" t="s">
        <v>112</v>
      </c>
      <c r="B53" s="187"/>
      <c r="C53" s="179"/>
      <c r="D53" s="179"/>
      <c r="E53" s="188"/>
      <c r="F53" s="180"/>
    </row>
    <row r="54" spans="1:6" ht="32">
      <c r="A54" s="177" t="s">
        <v>583</v>
      </c>
      <c r="B54" s="178" t="s">
        <v>582</v>
      </c>
      <c r="C54" s="179"/>
      <c r="D54" s="179"/>
      <c r="E54" s="185">
        <v>42064</v>
      </c>
      <c r="F54" s="180">
        <v>1</v>
      </c>
    </row>
    <row r="55" spans="1:6" ht="16">
      <c r="A55" s="187"/>
      <c r="B55" s="187"/>
      <c r="C55" s="179"/>
      <c r="D55" s="179"/>
      <c r="E55" s="188"/>
      <c r="F55" s="180"/>
    </row>
    <row r="56" spans="1:6" ht="16">
      <c r="A56" s="15"/>
      <c r="B56" s="49"/>
      <c r="C56" s="49"/>
      <c r="D56" s="49"/>
      <c r="E56" s="49"/>
      <c r="F56" s="51"/>
    </row>
    <row r="57" spans="1:6" ht="16">
      <c r="A57" s="52" t="s">
        <v>83</v>
      </c>
      <c r="B57" s="53"/>
      <c r="C57" s="53"/>
      <c r="D57" s="53"/>
      <c r="E57" s="54"/>
      <c r="F57" s="55"/>
    </row>
    <row r="58" spans="1:6" ht="16">
      <c r="A58" s="15"/>
      <c r="B58" s="49"/>
      <c r="C58" s="49"/>
      <c r="D58" s="49"/>
      <c r="E58" s="49"/>
      <c r="F58" s="51"/>
    </row>
    <row r="59" spans="1:6" ht="16">
      <c r="A59" s="52" t="s">
        <v>82</v>
      </c>
      <c r="B59" s="53"/>
      <c r="C59" s="53"/>
      <c r="D59" s="53"/>
      <c r="E59" s="54"/>
      <c r="F59" s="55"/>
    </row>
    <row r="60" spans="1:6" ht="16">
      <c r="A60" s="15"/>
      <c r="B60" s="49"/>
      <c r="C60" s="49"/>
      <c r="D60" s="49"/>
      <c r="E60" s="49"/>
      <c r="F60" s="51"/>
    </row>
    <row r="61" spans="1:6" ht="16">
      <c r="A61" s="52" t="s">
        <v>72</v>
      </c>
      <c r="B61" s="53"/>
      <c r="C61" s="53"/>
      <c r="D61" s="53"/>
      <c r="E61" s="54"/>
      <c r="F61" s="55"/>
    </row>
    <row r="62" spans="1:6" ht="16">
      <c r="A62" s="15"/>
      <c r="B62" s="49"/>
      <c r="C62" s="49"/>
      <c r="D62" s="49"/>
      <c r="E62" s="49"/>
      <c r="F62" s="51"/>
    </row>
    <row r="63" spans="1:6" ht="15" thickBot="1">
      <c r="A63" s="56"/>
      <c r="B63" s="57"/>
      <c r="C63" s="57"/>
      <c r="D63" s="57"/>
      <c r="E63" s="57"/>
      <c r="F63" s="58"/>
    </row>
    <row r="64" spans="1:6" ht="17" thickBot="1">
      <c r="A64" s="35" t="s">
        <v>87</v>
      </c>
      <c r="B64" s="71"/>
      <c r="C64" s="36"/>
      <c r="D64" s="36"/>
      <c r="E64" s="36"/>
      <c r="F64" s="37"/>
    </row>
    <row r="65" spans="1:6">
      <c r="A65" s="34"/>
      <c r="B65" s="2"/>
      <c r="C65" s="2"/>
      <c r="D65" s="2"/>
      <c r="E65" s="2"/>
      <c r="F65" s="5"/>
    </row>
    <row r="66" spans="1:6">
      <c r="A66" s="34"/>
      <c r="B66" s="2"/>
      <c r="C66" s="2"/>
      <c r="D66" s="2"/>
      <c r="E66" s="2"/>
      <c r="F66" s="5"/>
    </row>
    <row r="67" spans="1:6">
      <c r="A67" s="34"/>
      <c r="B67" s="2"/>
      <c r="C67" s="2"/>
      <c r="D67" s="2"/>
      <c r="E67" s="2"/>
      <c r="F67" s="5"/>
    </row>
    <row r="68" spans="1:6">
      <c r="A68" s="34"/>
      <c r="B68" s="2"/>
      <c r="C68" s="2"/>
      <c r="D68" s="2"/>
      <c r="E68" s="2"/>
      <c r="F68" s="5"/>
    </row>
    <row r="69" spans="1:6">
      <c r="A69" s="34"/>
      <c r="B69" s="2"/>
      <c r="C69" s="2"/>
      <c r="D69" s="2"/>
      <c r="E69" s="2"/>
      <c r="F69" s="5"/>
    </row>
    <row r="70" spans="1:6" ht="15" thickBot="1">
      <c r="A70" s="12"/>
      <c r="B70" s="13"/>
      <c r="C70" s="13"/>
      <c r="D70" s="13"/>
      <c r="E70" s="13"/>
      <c r="F70" s="14"/>
    </row>
  </sheetData>
  <mergeCells count="4">
    <mergeCell ref="A1:F1"/>
    <mergeCell ref="A2:F2"/>
    <mergeCell ref="A3:F3"/>
    <mergeCell ref="A5:F5"/>
  </mergeCells>
  <conditionalFormatting sqref="A7:F11">
    <cfRule type="expression" dxfId="38" priority="8">
      <formula>$B$7="Complete"</formula>
    </cfRule>
  </conditionalFormatting>
  <conditionalFormatting sqref="A7:F11">
    <cfRule type="expression" dxfId="37" priority="1">
      <formula>$B$7="Target"</formula>
    </cfRule>
    <cfRule type="expression" dxfId="36" priority="2">
      <formula>$B$7="Ahead"</formula>
    </cfRule>
    <cfRule type="expression" dxfId="35" priority="3">
      <formula>$B$7="Stuck"</formula>
    </cfRule>
    <cfRule type="expression" dxfId="34" priority="4">
      <formula>$B$7="Behind"</formula>
    </cfRule>
  </conditionalFormatting>
  <dataValidations count="3">
    <dataValidation type="list" allowBlank="1" showInputMessage="1" showErrorMessage="1" sqref="B9" xr:uid="{00000000-0002-0000-1B00-000000000000}">
      <formula1>"0%,10%,20%,30%,40%,50%,60%,70%,80%,90%,100%"</formula1>
    </dataValidation>
    <dataValidation type="list" allowBlank="1" showInputMessage="1" showErrorMessage="1" sqref="B11" xr:uid="{00000000-0002-0000-1B00-000001000000}">
      <formula1>" ,Meets,Exceeds,Outstanding"</formula1>
    </dataValidation>
    <dataValidation type="list" allowBlank="1" showInputMessage="1" showErrorMessage="1" sqref="B7" xr:uid="{00000000-0002-0000-1B00-000002000000}">
      <formula1>"Ahead,Target,Behind,Stuck,Complete"</formula1>
    </dataValidation>
  </dataValidations>
  <pageMargins left="0.25" right="0.25" top="0.75" bottom="0.75" header="0.3" footer="0.3"/>
  <pageSetup paperSize="17" orientation="portrait" verticalDpi="0" r:id="rId1"/>
  <drawing r:id="rId2"/>
  <tableParts count="1">
    <tablePart r:id="rId3"/>
  </tablePart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F52"/>
  <sheetViews>
    <sheetView workbookViewId="0">
      <selection activeCell="B16" sqref="B16"/>
    </sheetView>
  </sheetViews>
  <sheetFormatPr baseColWidth="10" defaultColWidth="9.1640625" defaultRowHeight="14"/>
  <cols>
    <col min="1" max="1" width="47.1640625" style="1" customWidth="1"/>
    <col min="2" max="2" width="17.33203125" style="1" customWidth="1"/>
    <col min="3" max="3" width="15.1640625" style="1" customWidth="1"/>
    <col min="4" max="5" width="16.6640625" style="1" customWidth="1"/>
    <col min="6" max="6" width="20.5" style="1" customWidth="1"/>
    <col min="7" max="16384" width="9.1640625" style="1"/>
  </cols>
  <sheetData>
    <row r="1" spans="1:6" ht="20">
      <c r="A1" s="262" t="s">
        <v>22</v>
      </c>
      <c r="B1" s="263"/>
      <c r="C1" s="263"/>
      <c r="D1" s="263"/>
      <c r="E1" s="263"/>
      <c r="F1" s="264"/>
    </row>
    <row r="2" spans="1:6" ht="23">
      <c r="A2" s="265" t="s">
        <v>11</v>
      </c>
      <c r="B2" s="266"/>
      <c r="C2" s="266"/>
      <c r="D2" s="266"/>
      <c r="E2" s="266"/>
      <c r="F2" s="267"/>
    </row>
    <row r="3" spans="1:6" ht="23">
      <c r="A3" s="265" t="s">
        <v>130</v>
      </c>
      <c r="B3" s="266"/>
      <c r="C3" s="266"/>
      <c r="D3" s="266"/>
      <c r="E3" s="266"/>
      <c r="F3" s="267"/>
    </row>
    <row r="4" spans="1:6" ht="9.75" customHeight="1">
      <c r="A4" s="4"/>
      <c r="B4" s="67"/>
      <c r="C4" s="2"/>
      <c r="D4" s="2"/>
      <c r="E4" s="2"/>
      <c r="F4" s="5"/>
    </row>
    <row r="5" spans="1:6" ht="20">
      <c r="A5" s="268" t="s">
        <v>84</v>
      </c>
      <c r="B5" s="269"/>
      <c r="C5" s="269"/>
      <c r="D5" s="269"/>
      <c r="E5" s="269"/>
      <c r="F5" s="270"/>
    </row>
    <row r="6" spans="1:6" ht="9" customHeight="1">
      <c r="A6" s="6"/>
      <c r="B6" s="68"/>
      <c r="C6" s="2"/>
      <c r="D6" s="2"/>
      <c r="E6" s="2"/>
      <c r="F6" s="5"/>
    </row>
    <row r="7" spans="1:6" ht="18" customHeight="1">
      <c r="A7" s="64" t="s">
        <v>94</v>
      </c>
      <c r="B7" s="82" t="s">
        <v>90</v>
      </c>
      <c r="C7" s="66"/>
      <c r="D7" s="63"/>
      <c r="E7" s="63"/>
      <c r="F7" s="65"/>
    </row>
    <row r="8" spans="1:6" ht="16.5" customHeight="1">
      <c r="A8" s="59" t="s">
        <v>92</v>
      </c>
      <c r="B8" s="83">
        <v>42186</v>
      </c>
      <c r="C8" s="60"/>
      <c r="D8" s="61"/>
      <c r="E8" s="61"/>
      <c r="F8" s="62"/>
    </row>
    <row r="9" spans="1:6" ht="18" customHeight="1">
      <c r="A9" s="19" t="s">
        <v>104</v>
      </c>
      <c r="B9" s="84">
        <v>0.4</v>
      </c>
      <c r="C9" s="17"/>
      <c r="D9" s="17"/>
      <c r="E9" s="17"/>
      <c r="F9" s="18"/>
    </row>
    <row r="10" spans="1:6" ht="18" customHeight="1">
      <c r="A10" s="19" t="s">
        <v>102</v>
      </c>
      <c r="B10" s="85">
        <v>42369</v>
      </c>
      <c r="C10" s="17"/>
      <c r="D10" s="17"/>
      <c r="E10" s="17"/>
      <c r="F10" s="18"/>
    </row>
    <row r="11" spans="1:6" ht="18" customHeight="1">
      <c r="A11" s="19" t="s">
        <v>103</v>
      </c>
      <c r="B11" s="86" t="s">
        <v>73</v>
      </c>
      <c r="C11" s="17"/>
      <c r="D11" s="17"/>
      <c r="E11" s="17"/>
      <c r="F11" s="18"/>
    </row>
    <row r="12" spans="1:6" ht="15" customHeight="1">
      <c r="A12" s="16" t="s">
        <v>105</v>
      </c>
      <c r="B12" s="22" t="s">
        <v>62</v>
      </c>
      <c r="C12" s="2"/>
      <c r="D12" s="22" t="s">
        <v>63</v>
      </c>
      <c r="E12" s="2"/>
      <c r="F12" s="7"/>
    </row>
    <row r="13" spans="1:6" ht="15" customHeight="1">
      <c r="A13" s="15" t="s">
        <v>58</v>
      </c>
      <c r="B13" s="49"/>
      <c r="C13" s="2"/>
      <c r="D13" s="2"/>
      <c r="E13" s="30"/>
      <c r="F13" s="31"/>
    </row>
    <row r="14" spans="1:6" ht="15" customHeight="1">
      <c r="A14" s="15"/>
      <c r="B14" s="49"/>
      <c r="C14" s="2"/>
      <c r="D14" s="30"/>
      <c r="E14" s="30"/>
      <c r="F14" s="31"/>
    </row>
    <row r="15" spans="1:6" ht="15" customHeight="1">
      <c r="A15" s="15"/>
      <c r="B15" s="49"/>
      <c r="C15" s="2"/>
      <c r="D15" s="30"/>
      <c r="E15" s="38"/>
      <c r="F15" s="31"/>
    </row>
    <row r="16" spans="1:6" ht="15" customHeight="1">
      <c r="A16" s="15"/>
      <c r="B16" s="49"/>
      <c r="C16" s="2"/>
      <c r="D16" s="22" t="s">
        <v>76</v>
      </c>
      <c r="E16" s="29">
        <v>0</v>
      </c>
      <c r="F16" s="5"/>
    </row>
    <row r="17" spans="1:6" ht="15" customHeight="1">
      <c r="A17" s="15"/>
      <c r="B17" s="49"/>
      <c r="C17" s="2"/>
      <c r="D17" s="22" t="s">
        <v>85</v>
      </c>
      <c r="E17" s="33">
        <f>B10-B8</f>
        <v>183</v>
      </c>
      <c r="F17" s="5"/>
    </row>
    <row r="18" spans="1:6">
      <c r="A18" s="34"/>
      <c r="B18" s="2"/>
      <c r="C18" s="2"/>
      <c r="D18" s="2"/>
      <c r="E18" s="2"/>
      <c r="F18" s="5"/>
    </row>
    <row r="19" spans="1:6" ht="16">
      <c r="A19" s="72" t="s">
        <v>86</v>
      </c>
      <c r="B19" s="73"/>
      <c r="C19" s="74"/>
      <c r="D19" s="74"/>
      <c r="E19" s="74"/>
      <c r="F19" s="75"/>
    </row>
    <row r="20" spans="1:6" ht="15" customHeight="1">
      <c r="A20" s="9" t="s">
        <v>413</v>
      </c>
      <c r="B20" s="38"/>
      <c r="C20" s="10"/>
      <c r="D20" s="10"/>
      <c r="E20" s="10"/>
      <c r="F20" s="11"/>
    </row>
    <row r="21" spans="1:6" ht="15" customHeight="1">
      <c r="A21" s="8" t="s">
        <v>68</v>
      </c>
      <c r="B21" s="69"/>
      <c r="C21" s="2"/>
      <c r="D21" s="2"/>
      <c r="E21" s="2"/>
      <c r="F21" s="5"/>
    </row>
    <row r="22" spans="1:6" ht="15" customHeight="1">
      <c r="A22" s="9" t="s">
        <v>414</v>
      </c>
      <c r="B22" s="38"/>
      <c r="C22" s="2"/>
      <c r="D22" s="2"/>
      <c r="E22" s="2"/>
      <c r="F22" s="5"/>
    </row>
    <row r="23" spans="1:6" ht="16">
      <c r="A23" s="8" t="s">
        <v>69</v>
      </c>
      <c r="B23" s="69"/>
      <c r="C23" s="2"/>
      <c r="D23" s="2"/>
      <c r="E23" s="2"/>
      <c r="F23" s="5"/>
    </row>
    <row r="24" spans="1:6" ht="16">
      <c r="A24" s="9" t="s">
        <v>108</v>
      </c>
      <c r="B24" s="38" t="s">
        <v>309</v>
      </c>
      <c r="C24" s="2"/>
      <c r="D24" s="2"/>
      <c r="E24" s="2"/>
      <c r="F24" s="5"/>
    </row>
    <row r="25" spans="1:6" ht="16">
      <c r="A25" s="26" t="s">
        <v>70</v>
      </c>
      <c r="B25" s="70"/>
      <c r="C25" s="2"/>
      <c r="D25" s="2"/>
      <c r="E25" s="2"/>
      <c r="F25" s="5"/>
    </row>
    <row r="26" spans="1:6" ht="16">
      <c r="A26" s="9" t="s">
        <v>71</v>
      </c>
      <c r="B26" s="38" t="s">
        <v>309</v>
      </c>
      <c r="C26" s="2"/>
      <c r="D26" s="2"/>
      <c r="E26" s="2"/>
      <c r="F26" s="5"/>
    </row>
    <row r="27" spans="1:6" ht="15" thickBot="1">
      <c r="A27" s="12"/>
      <c r="B27" s="13"/>
      <c r="C27" s="13"/>
      <c r="D27" s="13"/>
      <c r="E27" s="13"/>
      <c r="F27" s="14"/>
    </row>
    <row r="28" spans="1:6" ht="16">
      <c r="A28" s="15" t="s">
        <v>51</v>
      </c>
      <c r="B28" s="49" t="s">
        <v>99</v>
      </c>
      <c r="C28" s="49" t="s">
        <v>52</v>
      </c>
      <c r="D28" s="49" t="s">
        <v>53</v>
      </c>
      <c r="E28" s="49" t="s">
        <v>54</v>
      </c>
      <c r="F28" s="50" t="s">
        <v>55</v>
      </c>
    </row>
    <row r="29" spans="1:6" ht="16">
      <c r="A29" s="15"/>
      <c r="B29" s="49"/>
      <c r="C29" s="49"/>
      <c r="D29" s="49"/>
      <c r="E29" s="49"/>
      <c r="F29" s="51"/>
    </row>
    <row r="30" spans="1:6" ht="16">
      <c r="A30" s="15" t="s">
        <v>109</v>
      </c>
      <c r="B30" s="49"/>
      <c r="C30" s="49"/>
      <c r="D30" s="49"/>
      <c r="E30" s="49"/>
      <c r="F30" s="51"/>
    </row>
    <row r="31" spans="1:6" ht="16">
      <c r="A31" s="15" t="s">
        <v>49</v>
      </c>
      <c r="B31" s="49"/>
      <c r="C31" s="49"/>
      <c r="D31" s="49"/>
      <c r="E31" s="49"/>
      <c r="F31" s="51"/>
    </row>
    <row r="32" spans="1:6" ht="16">
      <c r="A32" s="181" t="s">
        <v>584</v>
      </c>
      <c r="B32" s="179" t="s">
        <v>60</v>
      </c>
      <c r="C32" s="179"/>
      <c r="D32" s="179"/>
      <c r="E32" s="189">
        <v>42125</v>
      </c>
      <c r="F32" s="180">
        <v>0.4</v>
      </c>
    </row>
    <row r="33" spans="1:6" ht="16">
      <c r="A33" s="15" t="s">
        <v>110</v>
      </c>
      <c r="B33" s="49"/>
      <c r="C33" s="49"/>
      <c r="D33" s="49"/>
      <c r="E33" s="49"/>
      <c r="F33" s="51"/>
    </row>
    <row r="34" spans="1:6" ht="16">
      <c r="A34" s="181"/>
      <c r="B34" s="179"/>
      <c r="C34" s="179"/>
      <c r="D34" s="179"/>
      <c r="E34" s="179"/>
      <c r="F34" s="180"/>
    </row>
    <row r="35" spans="1:6" ht="16">
      <c r="A35" s="15" t="s">
        <v>111</v>
      </c>
      <c r="B35" s="49"/>
      <c r="C35" s="49"/>
      <c r="D35" s="49"/>
      <c r="E35" s="49"/>
      <c r="F35" s="51"/>
    </row>
    <row r="36" spans="1:6" ht="16">
      <c r="A36" s="15" t="s">
        <v>112</v>
      </c>
      <c r="B36" s="49"/>
      <c r="C36" s="49"/>
      <c r="D36" s="49"/>
      <c r="E36" s="49"/>
      <c r="F36" s="51"/>
    </row>
    <row r="37" spans="1:6" ht="16">
      <c r="A37" s="15"/>
      <c r="B37" s="49"/>
      <c r="C37" s="49"/>
      <c r="D37" s="49"/>
      <c r="E37" s="49"/>
      <c r="F37" s="51"/>
    </row>
    <row r="38" spans="1:6" ht="16">
      <c r="A38" s="52" t="s">
        <v>83</v>
      </c>
      <c r="B38" s="53"/>
      <c r="C38" s="53"/>
      <c r="D38" s="53"/>
      <c r="E38" s="54"/>
      <c r="F38" s="55"/>
    </row>
    <row r="39" spans="1:6" ht="16">
      <c r="A39" s="15"/>
      <c r="B39" s="49"/>
      <c r="C39" s="49"/>
      <c r="D39" s="49"/>
      <c r="E39" s="49"/>
      <c r="F39" s="51"/>
    </row>
    <row r="40" spans="1:6" ht="16">
      <c r="A40" s="52" t="s">
        <v>82</v>
      </c>
      <c r="B40" s="53"/>
      <c r="C40" s="53"/>
      <c r="D40" s="53"/>
      <c r="E40" s="54"/>
      <c r="F40" s="55"/>
    </row>
    <row r="41" spans="1:6" ht="16">
      <c r="A41" s="15"/>
      <c r="B41" s="49"/>
      <c r="C41" s="49"/>
      <c r="D41" s="49"/>
      <c r="E41" s="49"/>
      <c r="F41" s="51"/>
    </row>
    <row r="42" spans="1:6" ht="16">
      <c r="A42" s="52" t="s">
        <v>72</v>
      </c>
      <c r="B42" s="53"/>
      <c r="C42" s="53"/>
      <c r="D42" s="53"/>
      <c r="E42" s="54"/>
      <c r="F42" s="55"/>
    </row>
    <row r="43" spans="1:6" ht="16">
      <c r="A43" s="15"/>
      <c r="B43" s="49"/>
      <c r="C43" s="49"/>
      <c r="D43" s="49"/>
      <c r="E43" s="49"/>
      <c r="F43" s="51"/>
    </row>
    <row r="44" spans="1:6" ht="16">
      <c r="A44" s="15"/>
      <c r="B44" s="49"/>
      <c r="C44" s="49"/>
      <c r="D44" s="49"/>
      <c r="E44" s="49"/>
      <c r="F44" s="51"/>
    </row>
    <row r="45" spans="1:6" ht="15" thickBot="1">
      <c r="A45" s="56"/>
      <c r="B45" s="57"/>
      <c r="C45" s="57"/>
      <c r="D45" s="57"/>
      <c r="E45" s="57"/>
      <c r="F45" s="58"/>
    </row>
    <row r="46" spans="1:6" ht="17" thickBot="1">
      <c r="A46" s="35" t="s">
        <v>87</v>
      </c>
      <c r="B46" s="71"/>
      <c r="C46" s="36"/>
      <c r="D46" s="36"/>
      <c r="E46" s="36"/>
      <c r="F46" s="37"/>
    </row>
    <row r="47" spans="1:6">
      <c r="A47" s="34"/>
      <c r="B47" s="2"/>
      <c r="C47" s="2"/>
      <c r="D47" s="2"/>
      <c r="E47" s="2"/>
      <c r="F47" s="5"/>
    </row>
    <row r="48" spans="1:6">
      <c r="A48" s="34"/>
      <c r="B48" s="2"/>
      <c r="C48" s="2"/>
      <c r="D48" s="2"/>
      <c r="E48" s="2"/>
      <c r="F48" s="5"/>
    </row>
    <row r="49" spans="1:6">
      <c r="A49" s="34"/>
      <c r="B49" s="2"/>
      <c r="C49" s="2"/>
      <c r="D49" s="2"/>
      <c r="E49" s="2"/>
      <c r="F49" s="5"/>
    </row>
    <row r="50" spans="1:6">
      <c r="A50" s="34"/>
      <c r="B50" s="2"/>
      <c r="C50" s="2"/>
      <c r="D50" s="2"/>
      <c r="E50" s="2"/>
      <c r="F50" s="5"/>
    </row>
    <row r="51" spans="1:6">
      <c r="A51" s="34"/>
      <c r="B51" s="2"/>
      <c r="C51" s="2"/>
      <c r="D51" s="2"/>
      <c r="E51" s="2"/>
      <c r="F51" s="5"/>
    </row>
    <row r="52" spans="1:6" ht="15" thickBot="1">
      <c r="A52" s="12"/>
      <c r="B52" s="13"/>
      <c r="C52" s="13"/>
      <c r="D52" s="13"/>
      <c r="E52" s="13"/>
      <c r="F52" s="14"/>
    </row>
  </sheetData>
  <mergeCells count="4">
    <mergeCell ref="A1:F1"/>
    <mergeCell ref="A2:F2"/>
    <mergeCell ref="A3:F3"/>
    <mergeCell ref="A5:F5"/>
  </mergeCells>
  <conditionalFormatting sqref="A7:F11">
    <cfRule type="expression" dxfId="25" priority="5">
      <formula>$B$7="Complete"</formula>
    </cfRule>
  </conditionalFormatting>
  <conditionalFormatting sqref="A7:F11">
    <cfRule type="expression" dxfId="24" priority="1">
      <formula>$B$7="Target"</formula>
    </cfRule>
    <cfRule type="expression" dxfId="23" priority="2">
      <formula>$B$7="Ahead"</formula>
    </cfRule>
    <cfRule type="expression" dxfId="22" priority="3">
      <formula>$B$7="Stuck"</formula>
    </cfRule>
    <cfRule type="expression" dxfId="21" priority="4">
      <formula>$B$7="Behind"</formula>
    </cfRule>
  </conditionalFormatting>
  <dataValidations count="3">
    <dataValidation type="list" allowBlank="1" showInputMessage="1" showErrorMessage="1" sqref="B9" xr:uid="{00000000-0002-0000-1C00-000000000000}">
      <formula1>"0%,10%,20%,30%,40%,50%,60%,70%,80%,90%,100%"</formula1>
    </dataValidation>
    <dataValidation type="list" allowBlank="1" showInputMessage="1" showErrorMessage="1" sqref="B11" xr:uid="{00000000-0002-0000-1C00-000001000000}">
      <formula1>" ,Meets,Exceeds,Outstanding"</formula1>
    </dataValidation>
    <dataValidation type="list" allowBlank="1" showInputMessage="1" showErrorMessage="1" sqref="B7" xr:uid="{00000000-0002-0000-1C00-000002000000}">
      <formula1>"Ahead,Target,Behind,Stuck,Complete"</formula1>
    </dataValidation>
  </dataValidations>
  <pageMargins left="0.25" right="0.25" top="0.75" bottom="0.75" header="0.3" footer="0.3"/>
  <pageSetup paperSize="17" orientation="portrait" verticalDpi="0" r:id="rId1"/>
  <drawing r:id="rId2"/>
  <tableParts count="1">
    <tablePart r:id="rId3"/>
  </tablePart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F66"/>
  <sheetViews>
    <sheetView workbookViewId="0">
      <selection activeCell="D33" sqref="D33"/>
    </sheetView>
  </sheetViews>
  <sheetFormatPr baseColWidth="10" defaultColWidth="9.1640625" defaultRowHeight="14"/>
  <cols>
    <col min="1" max="1" width="47.1640625" style="1" customWidth="1"/>
    <col min="2" max="2" width="17.33203125" style="1" customWidth="1"/>
    <col min="3" max="3" width="15.1640625" style="1" customWidth="1"/>
    <col min="4" max="5" width="16.6640625" style="1" customWidth="1"/>
    <col min="6" max="6" width="20.5" style="1" customWidth="1"/>
    <col min="7" max="16384" width="9.1640625" style="1"/>
  </cols>
  <sheetData>
    <row r="1" spans="1:6" ht="20">
      <c r="A1" s="262" t="s">
        <v>20</v>
      </c>
      <c r="B1" s="263"/>
      <c r="C1" s="263"/>
      <c r="D1" s="263"/>
      <c r="E1" s="263"/>
      <c r="F1" s="264"/>
    </row>
    <row r="2" spans="1:6" ht="23">
      <c r="A2" s="265" t="s">
        <v>11</v>
      </c>
      <c r="B2" s="266"/>
      <c r="C2" s="266"/>
      <c r="D2" s="266"/>
      <c r="E2" s="266"/>
      <c r="F2" s="267"/>
    </row>
    <row r="3" spans="1:6" ht="23">
      <c r="A3" s="265" t="s">
        <v>131</v>
      </c>
      <c r="B3" s="266"/>
      <c r="C3" s="266"/>
      <c r="D3" s="266"/>
      <c r="E3" s="266"/>
      <c r="F3" s="267"/>
    </row>
    <row r="4" spans="1:6" ht="9.75" customHeight="1">
      <c r="A4" s="4"/>
      <c r="B4" s="67"/>
      <c r="C4" s="2"/>
      <c r="D4" s="2"/>
      <c r="E4" s="2"/>
      <c r="F4" s="5"/>
    </row>
    <row r="5" spans="1:6" ht="20">
      <c r="A5" s="268" t="s">
        <v>84</v>
      </c>
      <c r="B5" s="269"/>
      <c r="C5" s="269"/>
      <c r="D5" s="269"/>
      <c r="E5" s="269"/>
      <c r="F5" s="270"/>
    </row>
    <row r="6" spans="1:6" ht="9" customHeight="1">
      <c r="A6" s="6"/>
      <c r="B6" s="68"/>
      <c r="C6" s="2"/>
      <c r="D6" s="2"/>
      <c r="E6" s="2"/>
      <c r="F6" s="5"/>
    </row>
    <row r="7" spans="1:6" ht="18" customHeight="1">
      <c r="A7" s="64" t="s">
        <v>94</v>
      </c>
      <c r="B7" s="82" t="s">
        <v>635</v>
      </c>
      <c r="C7" s="66"/>
      <c r="D7" s="63"/>
      <c r="E7" s="63"/>
      <c r="F7" s="65"/>
    </row>
    <row r="8" spans="1:6" ht="16.5" customHeight="1">
      <c r="A8" s="59" t="s">
        <v>92</v>
      </c>
      <c r="B8" s="83">
        <v>42183</v>
      </c>
      <c r="C8" s="60"/>
      <c r="D8" s="61"/>
      <c r="E8" s="61"/>
      <c r="F8" s="62"/>
    </row>
    <row r="9" spans="1:6" ht="18" customHeight="1">
      <c r="A9" s="19" t="s">
        <v>104</v>
      </c>
      <c r="B9" s="84">
        <v>1</v>
      </c>
      <c r="C9" s="17"/>
      <c r="D9" s="17"/>
      <c r="E9" s="17"/>
      <c r="F9" s="18"/>
    </row>
    <row r="10" spans="1:6" ht="18" customHeight="1">
      <c r="A10" s="19" t="s">
        <v>102</v>
      </c>
      <c r="B10" s="85">
        <v>42185</v>
      </c>
      <c r="C10" s="17"/>
      <c r="D10" s="17"/>
      <c r="E10" s="17"/>
      <c r="F10" s="18"/>
    </row>
    <row r="11" spans="1:6" ht="18" customHeight="1">
      <c r="A11" s="19" t="s">
        <v>103</v>
      </c>
      <c r="B11" s="86" t="s">
        <v>73</v>
      </c>
      <c r="C11" s="17"/>
      <c r="D11" s="17"/>
      <c r="E11" s="17"/>
      <c r="F11" s="18"/>
    </row>
    <row r="12" spans="1:6" ht="15" customHeight="1">
      <c r="A12" s="16" t="s">
        <v>105</v>
      </c>
      <c r="B12" s="22" t="s">
        <v>62</v>
      </c>
      <c r="C12" s="2"/>
      <c r="D12" s="22" t="s">
        <v>63</v>
      </c>
      <c r="E12" s="2"/>
      <c r="F12" s="7"/>
    </row>
    <row r="13" spans="1:6" ht="15" customHeight="1">
      <c r="A13" s="15" t="s">
        <v>58</v>
      </c>
      <c r="B13" s="49"/>
      <c r="C13" s="2"/>
      <c r="D13" s="2"/>
      <c r="E13" s="30"/>
      <c r="F13" s="31"/>
    </row>
    <row r="14" spans="1:6" ht="15" customHeight="1">
      <c r="A14" s="15" t="s">
        <v>124</v>
      </c>
      <c r="B14" s="49"/>
      <c r="C14" s="2"/>
      <c r="D14" s="30"/>
      <c r="E14" s="30"/>
      <c r="F14" s="31"/>
    </row>
    <row r="15" spans="1:6" ht="15" customHeight="1">
      <c r="A15" s="15" t="s">
        <v>4</v>
      </c>
      <c r="B15" s="49"/>
      <c r="C15" s="2"/>
      <c r="D15" s="30"/>
      <c r="E15" s="38"/>
      <c r="F15" s="31"/>
    </row>
    <row r="16" spans="1:6" ht="15" customHeight="1">
      <c r="A16" s="15" t="s">
        <v>189</v>
      </c>
      <c r="B16" s="49"/>
      <c r="C16" s="2"/>
      <c r="D16" s="22" t="s">
        <v>76</v>
      </c>
      <c r="E16" s="29">
        <v>0</v>
      </c>
      <c r="F16" s="5"/>
    </row>
    <row r="17" spans="1:6" ht="15" customHeight="1">
      <c r="A17" s="15"/>
      <c r="B17" s="49"/>
      <c r="C17" s="2"/>
      <c r="D17" s="22" t="s">
        <v>85</v>
      </c>
      <c r="E17" s="33">
        <f>B10-B8</f>
        <v>2</v>
      </c>
      <c r="F17" s="5"/>
    </row>
    <row r="18" spans="1:6">
      <c r="A18" s="34"/>
      <c r="B18" s="2"/>
      <c r="C18" s="2"/>
      <c r="D18" s="2"/>
      <c r="E18" s="2"/>
      <c r="F18" s="5"/>
    </row>
    <row r="19" spans="1:6" ht="16">
      <c r="A19" s="72" t="s">
        <v>86</v>
      </c>
      <c r="B19" s="73"/>
      <c r="C19" s="74"/>
      <c r="D19" s="74"/>
      <c r="E19" s="74"/>
      <c r="F19" s="75"/>
    </row>
    <row r="20" spans="1:6" ht="15" customHeight="1">
      <c r="A20" s="9" t="s">
        <v>643</v>
      </c>
      <c r="B20" s="38"/>
      <c r="C20" s="10"/>
      <c r="D20" s="10"/>
      <c r="E20" s="10"/>
      <c r="F20" s="11"/>
    </row>
    <row r="21" spans="1:6" ht="15" customHeight="1">
      <c r="A21" s="8" t="s">
        <v>68</v>
      </c>
      <c r="B21" s="69"/>
      <c r="C21" s="2"/>
      <c r="D21" s="2"/>
      <c r="E21" s="2"/>
      <c r="F21" s="5"/>
    </row>
    <row r="22" spans="1:6" ht="15" customHeight="1">
      <c r="A22" s="9" t="s">
        <v>644</v>
      </c>
      <c r="B22" s="38"/>
      <c r="C22" s="2"/>
      <c r="D22" s="2"/>
      <c r="E22" s="2"/>
      <c r="F22" s="5"/>
    </row>
    <row r="23" spans="1:6" ht="16">
      <c r="A23" s="8" t="s">
        <v>69</v>
      </c>
      <c r="B23" s="69"/>
      <c r="C23" s="2"/>
      <c r="D23" s="2"/>
      <c r="E23" s="2"/>
      <c r="F23" s="5"/>
    </row>
    <row r="24" spans="1:6" ht="16">
      <c r="A24" s="9"/>
      <c r="B24" s="38"/>
      <c r="C24" s="2"/>
      <c r="D24" s="2"/>
      <c r="E24" s="2"/>
      <c r="F24" s="5"/>
    </row>
    <row r="25" spans="1:6" ht="16">
      <c r="A25" s="26" t="s">
        <v>70</v>
      </c>
      <c r="B25" s="70"/>
      <c r="C25" s="2"/>
      <c r="D25" s="2"/>
      <c r="E25" s="2"/>
      <c r="F25" s="5"/>
    </row>
    <row r="26" spans="1:6" ht="16">
      <c r="A26" s="9"/>
      <c r="B26" s="38"/>
      <c r="C26" s="2"/>
      <c r="D26" s="2"/>
      <c r="E26" s="2"/>
      <c r="F26" s="5"/>
    </row>
    <row r="27" spans="1:6" ht="15" thickBot="1">
      <c r="A27" s="12"/>
      <c r="B27" s="13"/>
      <c r="C27" s="13"/>
      <c r="D27" s="13"/>
      <c r="E27" s="13"/>
      <c r="F27" s="14"/>
    </row>
    <row r="28" spans="1:6" ht="16">
      <c r="A28" s="15" t="s">
        <v>51</v>
      </c>
      <c r="B28" s="49" t="s">
        <v>99</v>
      </c>
      <c r="C28" s="49" t="s">
        <v>52</v>
      </c>
      <c r="D28" s="49" t="s">
        <v>53</v>
      </c>
      <c r="E28" s="49" t="s">
        <v>54</v>
      </c>
      <c r="F28" s="50" t="s">
        <v>55</v>
      </c>
    </row>
    <row r="29" spans="1:6" ht="16">
      <c r="A29" s="15" t="s">
        <v>109</v>
      </c>
      <c r="B29" s="49"/>
      <c r="C29" s="49"/>
      <c r="D29" s="49"/>
      <c r="E29" s="49"/>
      <c r="F29" s="51"/>
    </row>
    <row r="30" spans="1:6" ht="16">
      <c r="A30" s="49" t="s">
        <v>132</v>
      </c>
      <c r="B30" s="49" t="s">
        <v>62</v>
      </c>
      <c r="C30" s="97" t="s">
        <v>43</v>
      </c>
      <c r="D30" s="117">
        <v>42064</v>
      </c>
      <c r="E30" s="97">
        <v>42073</v>
      </c>
      <c r="F30" s="98">
        <v>1</v>
      </c>
    </row>
    <row r="31" spans="1:6" ht="34">
      <c r="A31" s="87" t="s">
        <v>162</v>
      </c>
      <c r="B31" s="87" t="s">
        <v>163</v>
      </c>
      <c r="C31" s="89" t="s">
        <v>43</v>
      </c>
      <c r="D31" s="117">
        <v>42073</v>
      </c>
      <c r="E31" s="89">
        <v>42083</v>
      </c>
      <c r="F31" s="98">
        <v>1</v>
      </c>
    </row>
    <row r="32" spans="1:6" ht="51">
      <c r="A32" s="87" t="s">
        <v>164</v>
      </c>
      <c r="B32" s="87" t="s">
        <v>165</v>
      </c>
      <c r="C32" s="89" t="s">
        <v>242</v>
      </c>
      <c r="D32" s="117">
        <v>42083</v>
      </c>
      <c r="E32" s="89">
        <v>42094</v>
      </c>
      <c r="F32" s="98">
        <v>1</v>
      </c>
    </row>
    <row r="33" spans="1:6" ht="51">
      <c r="A33" s="87" t="s">
        <v>166</v>
      </c>
      <c r="B33" s="87" t="s">
        <v>167</v>
      </c>
      <c r="C33" s="89" t="s">
        <v>240</v>
      </c>
      <c r="D33" s="117">
        <v>42088</v>
      </c>
      <c r="E33" s="89">
        <v>42094</v>
      </c>
      <c r="F33" s="98">
        <v>1</v>
      </c>
    </row>
    <row r="34" spans="1:6" ht="16">
      <c r="A34" s="49" t="s">
        <v>49</v>
      </c>
      <c r="B34" s="49"/>
      <c r="C34" s="49"/>
      <c r="D34" s="49"/>
      <c r="E34" s="49"/>
      <c r="F34" s="98"/>
    </row>
    <row r="35" spans="1:6" ht="34">
      <c r="A35" s="87" t="s">
        <v>168</v>
      </c>
      <c r="B35" s="87" t="s">
        <v>62</v>
      </c>
      <c r="C35" s="89" t="s">
        <v>243</v>
      </c>
      <c r="D35" s="117">
        <v>42088</v>
      </c>
      <c r="E35" s="89">
        <v>42095</v>
      </c>
      <c r="F35" s="98">
        <v>1</v>
      </c>
    </row>
    <row r="36" spans="1:6" ht="34">
      <c r="A36" s="87" t="s">
        <v>169</v>
      </c>
      <c r="B36" s="87" t="s">
        <v>170</v>
      </c>
      <c r="C36" s="89" t="s">
        <v>244</v>
      </c>
      <c r="D36" s="117">
        <v>42095</v>
      </c>
      <c r="E36" s="89">
        <v>42097</v>
      </c>
      <c r="F36" s="98">
        <v>1</v>
      </c>
    </row>
    <row r="37" spans="1:6" ht="85">
      <c r="A37" s="87" t="s">
        <v>171</v>
      </c>
      <c r="B37" s="87" t="s">
        <v>172</v>
      </c>
      <c r="C37" s="89" t="s">
        <v>43</v>
      </c>
      <c r="D37" s="117">
        <v>42099</v>
      </c>
      <c r="E37" s="89">
        <v>42109</v>
      </c>
      <c r="F37" s="98">
        <v>1</v>
      </c>
    </row>
    <row r="38" spans="1:6" ht="34">
      <c r="A38" s="87" t="s">
        <v>173</v>
      </c>
      <c r="B38" s="87" t="s">
        <v>62</v>
      </c>
      <c r="C38" s="89" t="s">
        <v>43</v>
      </c>
      <c r="D38" s="117">
        <v>42109</v>
      </c>
      <c r="E38" s="89">
        <v>42119</v>
      </c>
      <c r="F38" s="98">
        <v>1</v>
      </c>
    </row>
    <row r="39" spans="1:6" ht="51">
      <c r="A39" s="87" t="s">
        <v>174</v>
      </c>
      <c r="B39" s="87" t="s">
        <v>62</v>
      </c>
      <c r="C39" s="89" t="s">
        <v>242</v>
      </c>
      <c r="D39" s="117">
        <v>42114</v>
      </c>
      <c r="E39" s="89">
        <v>42125</v>
      </c>
      <c r="F39" s="98">
        <v>1</v>
      </c>
    </row>
    <row r="40" spans="1:6" ht="34">
      <c r="A40" s="87" t="s">
        <v>175</v>
      </c>
      <c r="B40" s="87" t="s">
        <v>176</v>
      </c>
      <c r="C40" s="89" t="s">
        <v>239</v>
      </c>
      <c r="D40" s="117">
        <v>42125</v>
      </c>
      <c r="E40" s="89">
        <v>42139</v>
      </c>
      <c r="F40" s="98">
        <v>1</v>
      </c>
    </row>
    <row r="41" spans="1:6" ht="68">
      <c r="A41" s="87" t="s">
        <v>177</v>
      </c>
      <c r="B41" s="87" t="s">
        <v>178</v>
      </c>
      <c r="C41" s="89" t="s">
        <v>46</v>
      </c>
      <c r="D41" s="117">
        <v>42139</v>
      </c>
      <c r="E41" s="89">
        <v>42144</v>
      </c>
      <c r="F41" s="98">
        <v>1</v>
      </c>
    </row>
    <row r="42" spans="1:6" ht="34">
      <c r="A42" s="87" t="s">
        <v>179</v>
      </c>
      <c r="B42" s="87" t="s">
        <v>170</v>
      </c>
      <c r="C42" s="89" t="s">
        <v>241</v>
      </c>
      <c r="D42" s="117">
        <v>42144</v>
      </c>
      <c r="E42" s="89">
        <v>42146</v>
      </c>
      <c r="F42" s="98">
        <v>1</v>
      </c>
    </row>
    <row r="43" spans="1:6" ht="68">
      <c r="A43" s="87" t="s">
        <v>180</v>
      </c>
      <c r="B43" s="87" t="s">
        <v>178</v>
      </c>
      <c r="C43" s="89" t="s">
        <v>46</v>
      </c>
      <c r="D43" s="117">
        <v>42144</v>
      </c>
      <c r="E43" s="89">
        <v>42149</v>
      </c>
      <c r="F43" s="98">
        <v>1</v>
      </c>
    </row>
    <row r="44" spans="1:6" ht="68">
      <c r="A44" s="87" t="s">
        <v>181</v>
      </c>
      <c r="B44" s="87" t="s">
        <v>178</v>
      </c>
      <c r="C44" s="118" t="s">
        <v>240</v>
      </c>
      <c r="D44" s="117">
        <v>42149</v>
      </c>
      <c r="E44" s="99">
        <v>42155</v>
      </c>
      <c r="F44" s="98">
        <v>1</v>
      </c>
    </row>
    <row r="45" spans="1:6" ht="16">
      <c r="A45" s="53" t="s">
        <v>83</v>
      </c>
      <c r="B45" s="53"/>
      <c r="C45" s="53"/>
      <c r="D45" s="53"/>
      <c r="E45" s="54"/>
      <c r="F45" s="100"/>
    </row>
    <row r="46" spans="1:6" ht="16">
      <c r="A46" s="49" t="s">
        <v>110</v>
      </c>
      <c r="B46" s="49"/>
      <c r="C46" s="49"/>
      <c r="D46" s="49"/>
      <c r="E46" s="49"/>
      <c r="F46" s="98"/>
    </row>
    <row r="47" spans="1:6" ht="85">
      <c r="A47" s="87" t="s">
        <v>182</v>
      </c>
      <c r="B47" s="87" t="s">
        <v>183</v>
      </c>
      <c r="C47" s="89" t="s">
        <v>239</v>
      </c>
      <c r="D47" s="97">
        <v>42156</v>
      </c>
      <c r="E47" s="89">
        <v>42170</v>
      </c>
      <c r="F47" s="98">
        <v>1</v>
      </c>
    </row>
    <row r="48" spans="1:6" ht="16">
      <c r="A48" s="49" t="s">
        <v>111</v>
      </c>
      <c r="B48" s="49"/>
      <c r="C48" s="49"/>
      <c r="D48" s="49"/>
      <c r="E48" s="49"/>
      <c r="F48" s="98"/>
    </row>
    <row r="49" spans="1:6" ht="17">
      <c r="A49" s="87" t="s">
        <v>184</v>
      </c>
      <c r="B49" s="87" t="s">
        <v>62</v>
      </c>
      <c r="C49" s="89" t="s">
        <v>239</v>
      </c>
      <c r="D49" s="97">
        <v>42170</v>
      </c>
      <c r="E49" s="89">
        <v>42185</v>
      </c>
      <c r="F49" s="98">
        <v>1</v>
      </c>
    </row>
    <row r="50" spans="1:6" ht="17">
      <c r="A50" s="87" t="s">
        <v>185</v>
      </c>
      <c r="B50" s="87" t="s">
        <v>62</v>
      </c>
      <c r="C50" s="99"/>
      <c r="D50" s="49"/>
      <c r="E50" s="99" t="s">
        <v>186</v>
      </c>
      <c r="F50" s="98"/>
    </row>
    <row r="51" spans="1:6" ht="68">
      <c r="A51" s="87" t="s">
        <v>187</v>
      </c>
      <c r="B51" s="87" t="s">
        <v>188</v>
      </c>
      <c r="C51" s="89" t="s">
        <v>239</v>
      </c>
      <c r="D51" s="97">
        <v>42170</v>
      </c>
      <c r="E51" s="89">
        <v>42185</v>
      </c>
      <c r="F51" s="98">
        <v>1</v>
      </c>
    </row>
    <row r="52" spans="1:6" ht="16">
      <c r="A52" s="49" t="s">
        <v>112</v>
      </c>
      <c r="B52" s="49"/>
      <c r="C52" s="49"/>
      <c r="D52" s="49"/>
      <c r="E52" s="49"/>
      <c r="F52" s="98"/>
    </row>
    <row r="53" spans="1:6" ht="17">
      <c r="A53" s="87" t="s">
        <v>148</v>
      </c>
      <c r="B53" s="87" t="s">
        <v>62</v>
      </c>
      <c r="C53" s="89" t="s">
        <v>239</v>
      </c>
      <c r="D53" s="97">
        <v>42170</v>
      </c>
      <c r="E53" s="89">
        <v>42185</v>
      </c>
      <c r="F53" s="98"/>
    </row>
    <row r="54" spans="1:6" ht="16">
      <c r="A54" s="52" t="s">
        <v>82</v>
      </c>
      <c r="B54" s="53"/>
      <c r="C54" s="53"/>
      <c r="D54" s="53"/>
      <c r="E54" s="54"/>
      <c r="F54" s="55"/>
    </row>
    <row r="55" spans="1:6" ht="16">
      <c r="A55" s="15"/>
      <c r="B55" s="49"/>
      <c r="C55" s="49"/>
      <c r="D55" s="49"/>
      <c r="E55" s="49"/>
      <c r="F55" s="51"/>
    </row>
    <row r="56" spans="1:6" ht="16">
      <c r="A56" s="15"/>
      <c r="B56" s="49"/>
      <c r="C56" s="49"/>
      <c r="D56" s="49"/>
      <c r="E56" s="49"/>
      <c r="F56" s="51"/>
    </row>
    <row r="57" spans="1:6" ht="15" thickBot="1">
      <c r="A57" s="56"/>
      <c r="B57" s="57"/>
      <c r="C57" s="57"/>
      <c r="D57" s="57"/>
      <c r="E57" s="57"/>
      <c r="F57" s="58"/>
    </row>
    <row r="58" spans="1:6" ht="17" thickBot="1">
      <c r="A58" s="35" t="s">
        <v>87</v>
      </c>
      <c r="B58" s="71"/>
      <c r="C58" s="36"/>
      <c r="D58" s="36"/>
      <c r="E58" s="36"/>
      <c r="F58" s="37"/>
    </row>
    <row r="59" spans="1:6" ht="16">
      <c r="A59" s="72" t="s">
        <v>86</v>
      </c>
      <c r="B59" s="2"/>
      <c r="C59" s="2"/>
      <c r="D59" s="2"/>
      <c r="E59" s="2"/>
      <c r="F59" s="223">
        <v>42170</v>
      </c>
    </row>
    <row r="60" spans="1:6" ht="16">
      <c r="A60" s="9" t="s">
        <v>594</v>
      </c>
      <c r="B60" s="2"/>
      <c r="C60" s="2"/>
      <c r="D60" s="2"/>
      <c r="E60" s="2"/>
      <c r="F60" s="5"/>
    </row>
    <row r="61" spans="1:6" ht="16">
      <c r="A61" s="8" t="s">
        <v>68</v>
      </c>
      <c r="B61" s="2"/>
      <c r="C61" s="2"/>
      <c r="D61" s="2"/>
      <c r="E61" s="2"/>
      <c r="F61" s="5"/>
    </row>
    <row r="62" spans="1:6" ht="16">
      <c r="A62" s="9" t="s">
        <v>595</v>
      </c>
      <c r="B62" s="2"/>
      <c r="C62" s="2"/>
      <c r="D62" s="2"/>
      <c r="E62" s="2"/>
      <c r="F62" s="5"/>
    </row>
    <row r="63" spans="1:6" ht="16">
      <c r="A63" s="8" t="s">
        <v>69</v>
      </c>
      <c r="B63" s="2"/>
      <c r="C63" s="2"/>
      <c r="D63" s="2"/>
      <c r="E63" s="2"/>
      <c r="F63" s="5"/>
    </row>
    <row r="64" spans="1:6" ht="17" thickBot="1">
      <c r="A64" s="9" t="s">
        <v>415</v>
      </c>
      <c r="B64" s="13"/>
      <c r="C64" s="13"/>
      <c r="D64" s="13"/>
      <c r="E64" s="13"/>
      <c r="F64" s="14"/>
    </row>
    <row r="65" spans="1:1" ht="16">
      <c r="A65" s="26" t="s">
        <v>70</v>
      </c>
    </row>
    <row r="66" spans="1:1" ht="16">
      <c r="A66" s="9" t="s">
        <v>596</v>
      </c>
    </row>
  </sheetData>
  <mergeCells count="4">
    <mergeCell ref="A1:F1"/>
    <mergeCell ref="A2:F2"/>
    <mergeCell ref="A3:F3"/>
    <mergeCell ref="A5:F5"/>
  </mergeCells>
  <conditionalFormatting sqref="A7:F11">
    <cfRule type="expression" dxfId="12" priority="6">
      <formula>$B$7="Complete"</formula>
    </cfRule>
  </conditionalFormatting>
  <conditionalFormatting sqref="A7:F11">
    <cfRule type="expression" dxfId="11" priority="1">
      <formula>$B$7="Target"</formula>
    </cfRule>
    <cfRule type="expression" dxfId="10" priority="2">
      <formula>$B$7="Ahead"</formula>
    </cfRule>
    <cfRule type="expression" dxfId="9" priority="3">
      <formula>$B$7="Stuck"</formula>
    </cfRule>
    <cfRule type="expression" dxfId="8" priority="4">
      <formula>$B$7="Behind"</formula>
    </cfRule>
  </conditionalFormatting>
  <dataValidations count="3">
    <dataValidation type="list" allowBlank="1" showInputMessage="1" showErrorMessage="1" sqref="B11" xr:uid="{00000000-0002-0000-1D00-000000000000}">
      <formula1>" ,Meets,Exceeds,Outstanding"</formula1>
    </dataValidation>
    <dataValidation type="list" allowBlank="1" showInputMessage="1" showErrorMessage="1" sqref="B9" xr:uid="{00000000-0002-0000-1D00-000001000000}">
      <formula1>"0%,10%,20%,30%,40%,50%,60%,70%,80%,90%,100%"</formula1>
    </dataValidation>
    <dataValidation type="list" allowBlank="1" showInputMessage="1" showErrorMessage="1" sqref="B7" xr:uid="{00000000-0002-0000-1D00-000002000000}">
      <formula1>"Ahead,Target,Behind,Stuck,Complete"</formula1>
    </dataValidation>
  </dataValidations>
  <pageMargins left="0.25" right="0.25" top="0.75" bottom="0.75" header="0.3" footer="0.3"/>
  <pageSetup paperSize="17" orientation="portrait" verticalDpi="0" r:id="rId1"/>
  <drawing r:id="rId2"/>
  <tableParts count="1">
    <tablePart r:id="rId3"/>
  </tablePart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2:F17"/>
  <sheetViews>
    <sheetView workbookViewId="0">
      <selection activeCell="E21" sqref="E21"/>
    </sheetView>
  </sheetViews>
  <sheetFormatPr baseColWidth="10" defaultColWidth="8.83203125" defaultRowHeight="15"/>
  <cols>
    <col min="1" max="1" width="14.33203125" customWidth="1"/>
    <col min="2" max="2" width="15.83203125" customWidth="1"/>
    <col min="6" max="6" width="24.5" customWidth="1"/>
  </cols>
  <sheetData>
    <row r="2" spans="1:6">
      <c r="F2" t="s">
        <v>93</v>
      </c>
    </row>
    <row r="3" spans="1:6" ht="16" thickBot="1">
      <c r="A3" t="s">
        <v>81</v>
      </c>
      <c r="B3" t="s">
        <v>636</v>
      </c>
      <c r="E3" s="40" t="s">
        <v>10</v>
      </c>
    </row>
    <row r="4" spans="1:6" ht="16" thickBot="1">
      <c r="A4" t="s">
        <v>78</v>
      </c>
      <c r="B4" s="25">
        <f>COUNTIF('All Projects'!E:E,A4)</f>
        <v>0</v>
      </c>
      <c r="E4" s="43" t="s">
        <v>78</v>
      </c>
      <c r="F4" s="25">
        <f>SUMPRODUCT(('All Projects'!$D:$D=$E3)*('All Projects'!$E:$E=E$4))</f>
        <v>0</v>
      </c>
    </row>
    <row r="5" spans="1:6" ht="16" thickBot="1">
      <c r="A5" t="s">
        <v>90</v>
      </c>
      <c r="B5" s="25">
        <f>COUNTIF('All Projects'!E:E,A5)</f>
        <v>19</v>
      </c>
      <c r="E5" s="43" t="s">
        <v>90</v>
      </c>
      <c r="F5" s="25">
        <f>SUMPRODUCT(('All Projects'!$D:$D=$E3)*('All Projects'!$E:$E=E$5))</f>
        <v>12</v>
      </c>
    </row>
    <row r="6" spans="1:6" ht="16" thickBot="1">
      <c r="A6" t="s">
        <v>79</v>
      </c>
      <c r="B6" s="25">
        <f>COUNTIF('All Projects'!E:E,A6)</f>
        <v>1</v>
      </c>
      <c r="E6" s="43" t="s">
        <v>79</v>
      </c>
      <c r="F6" s="25">
        <f>SUMPRODUCT(('All Projects'!$D:$D=$E3)*('All Projects'!$E:$E=E$6))</f>
        <v>0</v>
      </c>
    </row>
    <row r="7" spans="1:6" ht="16" thickBot="1">
      <c r="A7" t="s">
        <v>80</v>
      </c>
      <c r="B7" s="25">
        <f>COUNTIF('All Projects'!E:E,A7)</f>
        <v>0</v>
      </c>
      <c r="E7" s="90" t="s">
        <v>80</v>
      </c>
      <c r="F7" s="25">
        <f>SUMPRODUCT(('All Projects'!$D:$D=$E2)*('All Projects'!$E:$E=E$8))</f>
        <v>0</v>
      </c>
    </row>
    <row r="8" spans="1:6" ht="16" thickBot="1">
      <c r="A8" t="s">
        <v>635</v>
      </c>
      <c r="B8" s="25">
        <f>COUNTIF('All Projects'!E:E,A8)</f>
        <v>6</v>
      </c>
      <c r="E8" s="90" t="s">
        <v>635</v>
      </c>
      <c r="F8" s="25">
        <f>SUMPRODUCT(('All Projects'!$D:$D=$E3)*('All Projects'!$E:$E=E$8))</f>
        <v>0</v>
      </c>
    </row>
    <row r="9" spans="1:6">
      <c r="E9" s="44" t="s">
        <v>2</v>
      </c>
      <c r="F9" s="91">
        <f>SUM(F4:F8)</f>
        <v>12</v>
      </c>
    </row>
    <row r="12" spans="1:6">
      <c r="A12" t="s">
        <v>81</v>
      </c>
      <c r="B12" t="s">
        <v>98</v>
      </c>
      <c r="E12" t="s">
        <v>81</v>
      </c>
      <c r="F12" t="s">
        <v>637</v>
      </c>
    </row>
    <row r="13" spans="1:6">
      <c r="A13" t="s">
        <v>78</v>
      </c>
      <c r="B13" s="25">
        <f>COUNTIF(Projects!E:E,A13)</f>
        <v>0</v>
      </c>
      <c r="E13" t="s">
        <v>78</v>
      </c>
      <c r="F13" s="25">
        <f>COUNTIF('Special Projects'!E:E,'Misc - Links&amp;Charts'!E13)</f>
        <v>0</v>
      </c>
    </row>
    <row r="14" spans="1:6">
      <c r="A14" t="s">
        <v>90</v>
      </c>
      <c r="B14" s="25">
        <f>COUNTIF(Projects!E:E,A14)</f>
        <v>7</v>
      </c>
      <c r="E14" t="s">
        <v>90</v>
      </c>
      <c r="F14" s="25">
        <f>COUNTIF('Special Projects'!E:E,'Misc - Links&amp;Charts'!E14)</f>
        <v>0</v>
      </c>
    </row>
    <row r="15" spans="1:6">
      <c r="A15" t="s">
        <v>79</v>
      </c>
      <c r="B15" s="25">
        <f>COUNTIF(Projects!E:E,A15)</f>
        <v>1</v>
      </c>
      <c r="E15" t="s">
        <v>79</v>
      </c>
      <c r="F15" s="25">
        <f>COUNTIF('Special Projects'!E:E,'Misc - Links&amp;Charts'!E15)</f>
        <v>0</v>
      </c>
    </row>
    <row r="16" spans="1:6">
      <c r="A16" t="s">
        <v>80</v>
      </c>
      <c r="B16" s="25">
        <f>COUNTIF(Projects!E:E,A16)</f>
        <v>0</v>
      </c>
      <c r="E16" t="s">
        <v>80</v>
      </c>
      <c r="F16" s="25">
        <f>COUNTIF('Special Projects'!E:E,'Misc - Links&amp;Charts'!E16)</f>
        <v>0</v>
      </c>
    </row>
    <row r="17" spans="1:6">
      <c r="A17" t="s">
        <v>635</v>
      </c>
      <c r="B17" s="25">
        <f>COUNTIF(Projects!E:E,A17)</f>
        <v>6</v>
      </c>
      <c r="E17" t="s">
        <v>635</v>
      </c>
      <c r="F17" s="25">
        <f>COUNTIF('Special Projects'!E:E,'Misc - Links&amp;Charts'!E17)</f>
        <v>0</v>
      </c>
    </row>
  </sheetData>
  <pageMargins left="0.7" right="0.7" top="0.75" bottom="0.75" header="0.3" footer="0.3"/>
  <pageSetup paperSize="9" orientation="portrait" verticalDpi="0"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B12"/>
  <sheetViews>
    <sheetView workbookViewId="0">
      <selection activeCell="B8" sqref="B8:B12"/>
    </sheetView>
  </sheetViews>
  <sheetFormatPr baseColWidth="10" defaultColWidth="8.83203125" defaultRowHeight="15"/>
  <cols>
    <col min="1" max="1" width="17.5" customWidth="1"/>
  </cols>
  <sheetData>
    <row r="1" spans="1:2">
      <c r="A1" t="s">
        <v>149</v>
      </c>
    </row>
    <row r="5" spans="1:2">
      <c r="A5" t="s">
        <v>152</v>
      </c>
    </row>
    <row r="6" spans="1:2">
      <c r="A6" t="s">
        <v>153</v>
      </c>
      <c r="B6" t="s">
        <v>248</v>
      </c>
    </row>
    <row r="7" spans="1:2">
      <c r="A7" t="s">
        <v>150</v>
      </c>
      <c r="B7" t="s">
        <v>249</v>
      </c>
    </row>
    <row r="8" spans="1:2">
      <c r="A8" t="s">
        <v>151</v>
      </c>
      <c r="B8" t="s">
        <v>156</v>
      </c>
    </row>
    <row r="9" spans="1:2">
      <c r="A9" t="s">
        <v>154</v>
      </c>
      <c r="B9" t="s">
        <v>157</v>
      </c>
    </row>
    <row r="10" spans="1:2">
      <c r="A10" t="s">
        <v>155</v>
      </c>
      <c r="B10" t="s">
        <v>158</v>
      </c>
    </row>
    <row r="11" spans="1:2">
      <c r="A11" t="s">
        <v>159</v>
      </c>
      <c r="B11" t="s">
        <v>247</v>
      </c>
    </row>
    <row r="12" spans="1:2">
      <c r="A12" t="s">
        <v>161</v>
      </c>
      <c r="B12" t="s">
        <v>160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32</vt:i4>
      </vt:variant>
      <vt:variant>
        <vt:lpstr>Named Ranges</vt:lpstr>
      </vt:variant>
      <vt:variant>
        <vt:i4>5</vt:i4>
      </vt:variant>
    </vt:vector>
  </HeadingPairs>
  <TitlesOfParts>
    <vt:vector size="37" baseType="lpstr">
      <vt:lpstr>Major Projects</vt:lpstr>
      <vt:lpstr>Projects</vt:lpstr>
      <vt:lpstr>Special Projects</vt:lpstr>
      <vt:lpstr>All Projects</vt:lpstr>
      <vt:lpstr>HR-Project Team Goals</vt:lpstr>
      <vt:lpstr>HR-Career Pathing</vt:lpstr>
      <vt:lpstr>HR-Officer Criteria</vt:lpstr>
      <vt:lpstr>HR-Recognition Award Program</vt:lpstr>
      <vt:lpstr>HR-Continuing Prof Education</vt:lpstr>
      <vt:lpstr>HR-Employee Wellness</vt:lpstr>
      <vt:lpstr>FS-Real Estate Program</vt:lpstr>
      <vt:lpstr>FS-VoIP Upgrade</vt:lpstr>
      <vt:lpstr>FS-Wireless Device Cost Anal</vt:lpstr>
      <vt:lpstr>OMWI-Training Module</vt:lpstr>
      <vt:lpstr>OMWI-Vendor Outreach</vt:lpstr>
      <vt:lpstr>OMWI-Vendor Database System</vt:lpstr>
      <vt:lpstr>HR-Technology Goal</vt:lpstr>
      <vt:lpstr>HR-Officer Physicals</vt:lpstr>
      <vt:lpstr>FS-JC Renovations</vt:lpstr>
      <vt:lpstr>FS-JC UPS-Generator Tie-in</vt:lpstr>
      <vt:lpstr>FS-NY Copier Lease Renewals</vt:lpstr>
      <vt:lpstr>FS-Pitney Bowes Mail Replacemen</vt:lpstr>
      <vt:lpstr>FS-FHFA Examiners Visit</vt:lpstr>
      <vt:lpstr>FS-Logo Redesign</vt:lpstr>
      <vt:lpstr>FS-JC Space Refresh</vt:lpstr>
      <vt:lpstr>FS-Lawson Training</vt:lpstr>
      <vt:lpstr>FS-Lawson PO &amp; RQL Future</vt:lpstr>
      <vt:lpstr>OMWI-2014 Status Report</vt:lpstr>
      <vt:lpstr>OMWI-2015 Report Planning</vt:lpstr>
      <vt:lpstr>CorpServ-PM Program</vt:lpstr>
      <vt:lpstr>Misc - Links&amp;Charts</vt:lpstr>
      <vt:lpstr>Misc - How To Info</vt:lpstr>
      <vt:lpstr>'All Projects'!Print_Area</vt:lpstr>
      <vt:lpstr>'HR-Technology Goal'!Print_Area</vt:lpstr>
      <vt:lpstr>'All Projects'!Print_Titles</vt:lpstr>
      <vt:lpstr>'FS-Real Estate Program'!Print_Titles</vt:lpstr>
      <vt:lpstr>ProposedRating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 McQuaig</dc:creator>
  <cp:lastModifiedBy>Mark Noonan</cp:lastModifiedBy>
  <cp:lastPrinted>2015-07-08T20:47:53Z</cp:lastPrinted>
  <dcterms:created xsi:type="dcterms:W3CDTF">2013-08-06T01:11:56Z</dcterms:created>
  <dcterms:modified xsi:type="dcterms:W3CDTF">2019-04-07T15:57:55Z</dcterms:modified>
</cp:coreProperties>
</file>